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2" sheetId="2" r:id="rId1"/>
    <sheet name="Sheet3" sheetId="3" r:id="rId2"/>
  </sheets>
  <definedNames>
    <definedName name="_xlnm._FilterDatabase" localSheetId="0" hidden="1">Sheet2!$A$2:$T$98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<sst xmlns="http://schemas.openxmlformats.org/spreadsheetml/2006/main" count="611" uniqueCount="184">
  <si>
    <t>秭归县2025年招募选派“三支一扶”高校毕业生综合成绩汇总表</t>
  </si>
  <si>
    <t>序号</t>
  </si>
  <si>
    <t>准考证号</t>
  </si>
  <si>
    <t>报考岗位代码</t>
  </si>
  <si>
    <t>报考地市</t>
  </si>
  <si>
    <t>报考县区</t>
  </si>
  <si>
    <t>报考岗位</t>
  </si>
  <si>
    <t>服务单位</t>
  </si>
  <si>
    <t>笔试成绩</t>
  </si>
  <si>
    <t>政策加分</t>
  </si>
  <si>
    <t>加分原因</t>
  </si>
  <si>
    <t>笔试总成绩</t>
  </si>
  <si>
    <t>笔试折后成绩</t>
  </si>
  <si>
    <t>面试成绩</t>
  </si>
  <si>
    <t>面试折后成绩</t>
  </si>
  <si>
    <t>总成绩</t>
  </si>
  <si>
    <t>岗位类排名</t>
  </si>
  <si>
    <t>142050205016</t>
  </si>
  <si>
    <t>14230003006001001</t>
  </si>
  <si>
    <t>宜昌市</t>
  </si>
  <si>
    <t>秭归县</t>
  </si>
  <si>
    <t>支医</t>
  </si>
  <si>
    <t>秭归县梅家河乡卫生院</t>
  </si>
  <si>
    <t>142050207910</t>
  </si>
  <si>
    <t>142010310113</t>
  </si>
  <si>
    <t>142050206616</t>
  </si>
  <si>
    <t>14230003006001002</t>
  </si>
  <si>
    <t>秭归县泄滩乡卫生院</t>
  </si>
  <si>
    <t>142240102111</t>
  </si>
  <si>
    <t>省内脱贫家庭考生</t>
  </si>
  <si>
    <t>142010307202</t>
  </si>
  <si>
    <t>142280307629</t>
  </si>
  <si>
    <t>14230003006001003</t>
  </si>
  <si>
    <t>秭归县杨林桥镇中心卫生院</t>
  </si>
  <si>
    <t>142050206524</t>
  </si>
  <si>
    <t>142050204406</t>
  </si>
  <si>
    <t>142280306503</t>
  </si>
  <si>
    <t>14230003006001004</t>
  </si>
  <si>
    <t>秭归县水田坝乡卫生院</t>
  </si>
  <si>
    <t>142280300223</t>
  </si>
  <si>
    <t>142280308510</t>
  </si>
  <si>
    <t>142280300504</t>
  </si>
  <si>
    <t>14230003006001005</t>
  </si>
  <si>
    <t>秭归县磨坪乡卫生院</t>
  </si>
  <si>
    <t>142280304519</t>
  </si>
  <si>
    <t>142210106807</t>
  </si>
  <si>
    <t>142280307027</t>
  </si>
  <si>
    <t>14230003006001006</t>
  </si>
  <si>
    <t>秭归县屈原镇卫生院</t>
  </si>
  <si>
    <t>142010308329</t>
  </si>
  <si>
    <t>省外脱贫家庭考生</t>
  </si>
  <si>
    <t>142280307101</t>
  </si>
  <si>
    <t>142050205118</t>
  </si>
  <si>
    <t>14230003006002001</t>
  </si>
  <si>
    <t>帮扶乡村振兴</t>
  </si>
  <si>
    <t>秭归县两河口镇农业农村中心</t>
  </si>
  <si>
    <t>142050206026</t>
  </si>
  <si>
    <t>142050204114</t>
  </si>
  <si>
    <t>142010309219</t>
  </si>
  <si>
    <t>14230003006002002</t>
  </si>
  <si>
    <t>秭归县杨林桥镇农业农村中心</t>
  </si>
  <si>
    <t>142050205708</t>
  </si>
  <si>
    <t>142010311214</t>
  </si>
  <si>
    <t>142050205827</t>
  </si>
  <si>
    <t>14230003006002003</t>
  </si>
  <si>
    <t>秭归县梅家河乡农业农村中心</t>
  </si>
  <si>
    <t>142010312019</t>
  </si>
  <si>
    <t>142050207529</t>
  </si>
  <si>
    <t>142050205412</t>
  </si>
  <si>
    <t>14230003006002004</t>
  </si>
  <si>
    <t>秭归县归州镇农业农村中心</t>
  </si>
  <si>
    <t>142050206314</t>
  </si>
  <si>
    <t>142050207401</t>
  </si>
  <si>
    <t>142010300612</t>
  </si>
  <si>
    <t>14230003006002005</t>
  </si>
  <si>
    <t>秭归县郭家坝镇农业农村中心</t>
  </si>
  <si>
    <t>142050204714</t>
  </si>
  <si>
    <t>142010304921</t>
  </si>
  <si>
    <t>142050204421</t>
  </si>
  <si>
    <t>142010306402</t>
  </si>
  <si>
    <t>14230003006002006</t>
  </si>
  <si>
    <t>秭归县水田坝乡农业农村中心</t>
  </si>
  <si>
    <t>142050207123</t>
  </si>
  <si>
    <t>142050206224</t>
  </si>
  <si>
    <t>142010310711</t>
  </si>
  <si>
    <t>14230003006002007</t>
  </si>
  <si>
    <t>秭归县泄滩乡农业农村中心</t>
  </si>
  <si>
    <t>142050204524</t>
  </si>
  <si>
    <t>142010302129</t>
  </si>
  <si>
    <t>142050206603</t>
  </si>
  <si>
    <t>14230003006002008</t>
  </si>
  <si>
    <t>秭归县沙镇溪镇农业农村中心</t>
  </si>
  <si>
    <t>142060300120</t>
  </si>
  <si>
    <t>142050207023</t>
  </si>
  <si>
    <t>142010307322</t>
  </si>
  <si>
    <t>14230003006002009</t>
  </si>
  <si>
    <t>秭归县磨坪乡农业农村中心</t>
  </si>
  <si>
    <t>142050206010</t>
  </si>
  <si>
    <t>142050206402</t>
  </si>
  <si>
    <t>142050207318</t>
  </si>
  <si>
    <t>142060302306</t>
  </si>
  <si>
    <t>142050206309</t>
  </si>
  <si>
    <t>14230003006002010</t>
  </si>
  <si>
    <t>秭归县九畹溪镇农业农村中心</t>
  </si>
  <si>
    <t>142050204218</t>
  </si>
  <si>
    <t>142050207524</t>
  </si>
  <si>
    <t>142010300710</t>
  </si>
  <si>
    <t>14230003006002011</t>
  </si>
  <si>
    <t>秭归县茅坪镇农业农村中心</t>
  </si>
  <si>
    <t>142050206317</t>
  </si>
  <si>
    <t>142010303018</t>
  </si>
  <si>
    <t>142050204327</t>
  </si>
  <si>
    <t>14230003006002012</t>
  </si>
  <si>
    <t>秭归县屈原镇农业农村中心</t>
  </si>
  <si>
    <t>142050204128</t>
  </si>
  <si>
    <t>142280300330</t>
  </si>
  <si>
    <t>142280306427</t>
  </si>
  <si>
    <t>14230003006003001</t>
  </si>
  <si>
    <t>基层人社</t>
  </si>
  <si>
    <t>秭归县杨林桥镇党群服务中心</t>
  </si>
  <si>
    <t>142010313312</t>
  </si>
  <si>
    <t>142010311002</t>
  </si>
  <si>
    <t>142280300516</t>
  </si>
  <si>
    <t>14230003006003002</t>
  </si>
  <si>
    <t>秭归县磨坪乡党群服务中心</t>
  </si>
  <si>
    <t>142280309329</t>
  </si>
  <si>
    <t>142280300426</t>
  </si>
  <si>
    <t>142280307116</t>
  </si>
  <si>
    <t>14230003006003003</t>
  </si>
  <si>
    <t>秭归县水田坝乡党群服务中心</t>
  </si>
  <si>
    <t>142010310506</t>
  </si>
  <si>
    <t>142050207519</t>
  </si>
  <si>
    <t>142050205603</t>
  </si>
  <si>
    <t>14230003006003004</t>
  </si>
  <si>
    <t>秭归县归州镇党群服务中心</t>
  </si>
  <si>
    <t>142050205122</t>
  </si>
  <si>
    <t>142050207604</t>
  </si>
  <si>
    <t>142050204724</t>
  </si>
  <si>
    <t>14230003006003005</t>
  </si>
  <si>
    <t>秭归县两河口镇党群服务中心</t>
  </si>
  <si>
    <t>142050204111</t>
  </si>
  <si>
    <t>142010312512</t>
  </si>
  <si>
    <t>142010313622</t>
  </si>
  <si>
    <t>14230003006003006</t>
  </si>
  <si>
    <t>秭归县屈原镇党群服务中心</t>
  </si>
  <si>
    <t>142050207426</t>
  </si>
  <si>
    <t>142050205927</t>
  </si>
  <si>
    <t>142050207104</t>
  </si>
  <si>
    <t>142050206008</t>
  </si>
  <si>
    <t>14230003006004001</t>
  </si>
  <si>
    <t>基层水利</t>
  </si>
  <si>
    <t>142050207211</t>
  </si>
  <si>
    <t>142050207710</t>
  </si>
  <si>
    <t>142010309118</t>
  </si>
  <si>
    <t>14230003006004003</t>
  </si>
  <si>
    <t>142050204510</t>
  </si>
  <si>
    <t>142010301706</t>
  </si>
  <si>
    <t>142050204515</t>
  </si>
  <si>
    <t>14230003006004004</t>
  </si>
  <si>
    <t>142050205420</t>
  </si>
  <si>
    <t>142240100201</t>
  </si>
  <si>
    <t>142050206304</t>
  </si>
  <si>
    <t>14230003006005001</t>
  </si>
  <si>
    <t>基层残联</t>
  </si>
  <si>
    <t>秭归县屈原镇社会事务办</t>
  </si>
  <si>
    <t>142010416605</t>
  </si>
  <si>
    <t>142050207317</t>
  </si>
  <si>
    <t>142280309614</t>
  </si>
  <si>
    <t>14230003006006001</t>
  </si>
  <si>
    <t>林业</t>
  </si>
  <si>
    <t>秭归县国有九岭头林场发展保护中心</t>
  </si>
  <si>
    <t>142280304408</t>
  </si>
  <si>
    <t>142280303126</t>
  </si>
  <si>
    <t>14230003006006002</t>
  </si>
  <si>
    <t>秭归县泄滩乡农业农村服务中心</t>
  </si>
  <si>
    <t>142010417221</t>
  </si>
  <si>
    <t>142050205401</t>
  </si>
  <si>
    <t>142050207817</t>
  </si>
  <si>
    <t>14230003006006003</t>
  </si>
  <si>
    <t>秭归县磨坪镇农业农村服务中心</t>
  </si>
  <si>
    <t>142050206618</t>
  </si>
  <si>
    <t>142010417101</t>
  </si>
  <si>
    <t>14230003006006004</t>
  </si>
  <si>
    <t>秭归县两河口农业农村服务中心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</si>
</sst>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  <scheme val="minor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0"/>
  <sheetViews>
    <sheetView tabSelected="1" topLeftCell="A89" workbookViewId="0">
      <selection activeCell="B101" sqref="B101"/>
    </sheetView>
  </sheetViews>
  <sheetFormatPr defaultColWidth="6.78703703703704" defaultRowHeight="12"/>
  <cols>
    <col min="1" max="1" width="5" style="2" customWidth="1"/>
    <col min="2" max="2" width="13.3796296296296" style="2" customWidth="1"/>
    <col min="3" max="3" width="17.25" style="2" customWidth="1"/>
    <col min="4" max="6" width="6.78703703703704" style="2" customWidth="1"/>
    <col min="7" max="7" width="20.2777777777778" style="2" customWidth="1"/>
    <col min="8" max="10" width="6.78703703703704" style="2" customWidth="1"/>
    <col min="11" max="13" width="6.78703703703704" style="3" customWidth="1"/>
    <col min="14" max="14" width="8.66666666666667" style="3" customWidth="1"/>
    <col min="15" max="15" width="6.78703703703704" style="3" customWidth="1"/>
    <col min="16" max="16" width="9.11111111111111" style="2" customWidth="1"/>
    <col min="17" max="16373" width="6.78703703703704" style="2" customWidth="1"/>
    <col min="16374" max="16384" width="6.78703703703704" style="2"/>
  </cols>
  <sheetData>
    <row r="1" ht="27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7"/>
      <c r="L1" s="7"/>
      <c r="M1" s="7"/>
      <c r="N1" s="7"/>
      <c r="O1" s="7"/>
      <c r="P1" s="4"/>
      <c r="Q1" s="10"/>
      <c r="R1" s="10"/>
      <c r="S1" s="10"/>
      <c r="T1" s="10"/>
    </row>
    <row r="2" s="1" customFormat="1" ht="29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5" t="s">
        <v>16</v>
      </c>
    </row>
    <row r="3" s="1" customFormat="1" ht="15" customHeight="1" spans="1:16">
      <c r="A3" s="6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>
        <v>58.5</v>
      </c>
      <c r="I3" s="6"/>
      <c r="J3" s="6"/>
      <c r="K3" s="9">
        <v>58.5</v>
      </c>
      <c r="L3" s="9">
        <f>SUM(K3*0.5)</f>
        <v>29.25</v>
      </c>
      <c r="M3" s="9">
        <v>80.32</v>
      </c>
      <c r="N3" s="9">
        <f>M3*0.5</f>
        <v>40.16</v>
      </c>
      <c r="O3" s="9">
        <f>K3*0.5+N3</f>
        <v>69.41</v>
      </c>
      <c r="P3" s="6">
        <f>RANK(O3,$O$3:$O$5)</f>
        <v>1</v>
      </c>
    </row>
    <row r="4" s="1" customFormat="1" ht="15" customHeight="1" spans="1:16">
      <c r="A4" s="6">
        <v>2</v>
      </c>
      <c r="B4" s="6" t="s">
        <v>23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>
        <v>52.5</v>
      </c>
      <c r="I4" s="6"/>
      <c r="J4" s="6"/>
      <c r="K4" s="9">
        <v>52.5</v>
      </c>
      <c r="L4" s="9">
        <f t="shared" ref="L4:L35" si="0">SUM(K4*0.5)</f>
        <v>26.25</v>
      </c>
      <c r="M4" s="9">
        <v>76.44</v>
      </c>
      <c r="N4" s="9">
        <f t="shared" ref="N4:N35" si="1">M4*0.5</f>
        <v>38.22</v>
      </c>
      <c r="O4" s="9">
        <f t="shared" ref="O4:O35" si="2">K4*0.5+N4</f>
        <v>64.47</v>
      </c>
      <c r="P4" s="6">
        <f>RANK(O4,$O$3:$O$5)</f>
        <v>3</v>
      </c>
    </row>
    <row r="5" s="1" customFormat="1" ht="15" customHeight="1" spans="1:16">
      <c r="A5" s="6">
        <v>3</v>
      </c>
      <c r="B5" s="6" t="s">
        <v>24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>
        <v>52</v>
      </c>
      <c r="I5" s="6"/>
      <c r="J5" s="6"/>
      <c r="K5" s="9">
        <v>52</v>
      </c>
      <c r="L5" s="9">
        <f t="shared" si="0"/>
        <v>26</v>
      </c>
      <c r="M5" s="9">
        <v>82.76</v>
      </c>
      <c r="N5" s="9">
        <f t="shared" si="1"/>
        <v>41.38</v>
      </c>
      <c r="O5" s="9">
        <f t="shared" si="2"/>
        <v>67.38</v>
      </c>
      <c r="P5" s="6">
        <f>RANK(O5,$O$3:$O$5)</f>
        <v>2</v>
      </c>
    </row>
    <row r="6" s="1" customFormat="1" ht="15" customHeight="1" spans="1:16">
      <c r="A6" s="6">
        <v>4</v>
      </c>
      <c r="B6" s="6" t="s">
        <v>25</v>
      </c>
      <c r="C6" s="6" t="s">
        <v>26</v>
      </c>
      <c r="D6" s="6" t="s">
        <v>19</v>
      </c>
      <c r="E6" s="6" t="s">
        <v>20</v>
      </c>
      <c r="F6" s="6" t="s">
        <v>21</v>
      </c>
      <c r="G6" s="6" t="s">
        <v>27</v>
      </c>
      <c r="H6" s="6">
        <v>60</v>
      </c>
      <c r="I6" s="6"/>
      <c r="J6" s="6"/>
      <c r="K6" s="9">
        <v>60</v>
      </c>
      <c r="L6" s="9">
        <f t="shared" si="0"/>
        <v>30</v>
      </c>
      <c r="M6" s="9">
        <v>0</v>
      </c>
      <c r="N6" s="9">
        <f t="shared" si="1"/>
        <v>0</v>
      </c>
      <c r="O6" s="9">
        <f t="shared" si="2"/>
        <v>30</v>
      </c>
      <c r="P6" s="6">
        <f>RANK(O6,$O$6:$O$8)</f>
        <v>3</v>
      </c>
    </row>
    <row r="7" s="1" customFormat="1" ht="15" customHeight="1" spans="1:16">
      <c r="A7" s="6">
        <v>5</v>
      </c>
      <c r="B7" s="6" t="s">
        <v>28</v>
      </c>
      <c r="C7" s="6" t="s">
        <v>26</v>
      </c>
      <c r="D7" s="6" t="s">
        <v>19</v>
      </c>
      <c r="E7" s="6" t="s">
        <v>20</v>
      </c>
      <c r="F7" s="6" t="s">
        <v>21</v>
      </c>
      <c r="G7" s="6" t="s">
        <v>27</v>
      </c>
      <c r="H7" s="6">
        <v>52</v>
      </c>
      <c r="I7" s="6">
        <v>3</v>
      </c>
      <c r="J7" s="6" t="s">
        <v>29</v>
      </c>
      <c r="K7" s="9">
        <v>55</v>
      </c>
      <c r="L7" s="9">
        <f t="shared" si="0"/>
        <v>27.5</v>
      </c>
      <c r="M7" s="9">
        <v>70.62</v>
      </c>
      <c r="N7" s="9">
        <f t="shared" si="1"/>
        <v>35.31</v>
      </c>
      <c r="O7" s="9">
        <f t="shared" si="2"/>
        <v>62.81</v>
      </c>
      <c r="P7" s="6">
        <f>RANK(O7,$O$6:$O$8)</f>
        <v>2</v>
      </c>
    </row>
    <row r="8" s="1" customFormat="1" ht="15" customHeight="1" spans="1:16">
      <c r="A8" s="6">
        <v>6</v>
      </c>
      <c r="B8" s="6" t="s">
        <v>30</v>
      </c>
      <c r="C8" s="6" t="s">
        <v>26</v>
      </c>
      <c r="D8" s="6" t="s">
        <v>19</v>
      </c>
      <c r="E8" s="6" t="s">
        <v>20</v>
      </c>
      <c r="F8" s="6" t="s">
        <v>21</v>
      </c>
      <c r="G8" s="6" t="s">
        <v>27</v>
      </c>
      <c r="H8" s="6">
        <v>54.5</v>
      </c>
      <c r="I8" s="6"/>
      <c r="J8" s="6"/>
      <c r="K8" s="9">
        <v>54.5</v>
      </c>
      <c r="L8" s="9">
        <f t="shared" si="0"/>
        <v>27.25</v>
      </c>
      <c r="M8" s="9">
        <v>77.28</v>
      </c>
      <c r="N8" s="9">
        <f t="shared" si="1"/>
        <v>38.64</v>
      </c>
      <c r="O8" s="9">
        <f t="shared" si="2"/>
        <v>65.89</v>
      </c>
      <c r="P8" s="6">
        <f>RANK(O8,$O$6:$O$8)</f>
        <v>1</v>
      </c>
    </row>
    <row r="9" s="1" customFormat="1" ht="15" customHeight="1" spans="1:16">
      <c r="A9" s="6">
        <v>7</v>
      </c>
      <c r="B9" s="6" t="s">
        <v>31</v>
      </c>
      <c r="C9" s="6" t="s">
        <v>32</v>
      </c>
      <c r="D9" s="6" t="s">
        <v>19</v>
      </c>
      <c r="E9" s="6" t="s">
        <v>20</v>
      </c>
      <c r="F9" s="6" t="s">
        <v>21</v>
      </c>
      <c r="G9" s="6" t="s">
        <v>33</v>
      </c>
      <c r="H9" s="6">
        <v>65</v>
      </c>
      <c r="I9" s="6"/>
      <c r="J9" s="6"/>
      <c r="K9" s="9">
        <v>65</v>
      </c>
      <c r="L9" s="9">
        <f t="shared" si="0"/>
        <v>32.5</v>
      </c>
      <c r="M9" s="9">
        <v>77</v>
      </c>
      <c r="N9" s="9">
        <f t="shared" si="1"/>
        <v>38.5</v>
      </c>
      <c r="O9" s="9">
        <f t="shared" si="2"/>
        <v>71</v>
      </c>
      <c r="P9" s="6">
        <f>RANK(O9,$O$9:$O$11)</f>
        <v>1</v>
      </c>
    </row>
    <row r="10" s="1" customFormat="1" ht="15" customHeight="1" spans="1:16">
      <c r="A10" s="6">
        <v>8</v>
      </c>
      <c r="B10" s="6" t="s">
        <v>34</v>
      </c>
      <c r="C10" s="6" t="s">
        <v>32</v>
      </c>
      <c r="D10" s="6" t="s">
        <v>19</v>
      </c>
      <c r="E10" s="6" t="s">
        <v>20</v>
      </c>
      <c r="F10" s="6" t="s">
        <v>21</v>
      </c>
      <c r="G10" s="6" t="s">
        <v>33</v>
      </c>
      <c r="H10" s="6">
        <v>56.5</v>
      </c>
      <c r="I10" s="6"/>
      <c r="J10" s="6"/>
      <c r="K10" s="9">
        <v>56.5</v>
      </c>
      <c r="L10" s="9">
        <f t="shared" si="0"/>
        <v>28.25</v>
      </c>
      <c r="M10" s="9">
        <v>82.02</v>
      </c>
      <c r="N10" s="9">
        <f t="shared" si="1"/>
        <v>41.01</v>
      </c>
      <c r="O10" s="9">
        <f t="shared" si="2"/>
        <v>69.26</v>
      </c>
      <c r="P10" s="6">
        <f>RANK(O10,$O$9:$O$11)</f>
        <v>2</v>
      </c>
    </row>
    <row r="11" s="1" customFormat="1" ht="15" customHeight="1" spans="1:16">
      <c r="A11" s="6">
        <v>9</v>
      </c>
      <c r="B11" s="6" t="s">
        <v>35</v>
      </c>
      <c r="C11" s="6" t="s">
        <v>32</v>
      </c>
      <c r="D11" s="6" t="s">
        <v>19</v>
      </c>
      <c r="E11" s="6" t="s">
        <v>20</v>
      </c>
      <c r="F11" s="6" t="s">
        <v>21</v>
      </c>
      <c r="G11" s="6" t="s">
        <v>33</v>
      </c>
      <c r="H11" s="6">
        <v>53.5</v>
      </c>
      <c r="I11" s="6"/>
      <c r="J11" s="6"/>
      <c r="K11" s="9">
        <v>53.5</v>
      </c>
      <c r="L11" s="9">
        <f t="shared" si="0"/>
        <v>26.75</v>
      </c>
      <c r="M11" s="9">
        <v>84.94</v>
      </c>
      <c r="N11" s="9">
        <f t="shared" si="1"/>
        <v>42.47</v>
      </c>
      <c r="O11" s="9">
        <f t="shared" si="2"/>
        <v>69.22</v>
      </c>
      <c r="P11" s="6">
        <f>RANK(O11,$O$9:$O$11)</f>
        <v>3</v>
      </c>
    </row>
    <row r="12" s="1" customFormat="1" ht="15" customHeight="1" spans="1:16">
      <c r="A12" s="6">
        <v>10</v>
      </c>
      <c r="B12" s="6" t="s">
        <v>36</v>
      </c>
      <c r="C12" s="6" t="s">
        <v>37</v>
      </c>
      <c r="D12" s="6" t="s">
        <v>19</v>
      </c>
      <c r="E12" s="6" t="s">
        <v>20</v>
      </c>
      <c r="F12" s="6" t="s">
        <v>21</v>
      </c>
      <c r="G12" s="6" t="s">
        <v>38</v>
      </c>
      <c r="H12" s="6">
        <v>55</v>
      </c>
      <c r="I12" s="6">
        <v>3</v>
      </c>
      <c r="J12" s="6" t="s">
        <v>29</v>
      </c>
      <c r="K12" s="9">
        <v>58</v>
      </c>
      <c r="L12" s="9">
        <f t="shared" si="0"/>
        <v>29</v>
      </c>
      <c r="M12" s="9">
        <v>81.9</v>
      </c>
      <c r="N12" s="9">
        <f t="shared" si="1"/>
        <v>40.95</v>
      </c>
      <c r="O12" s="9">
        <f t="shared" si="2"/>
        <v>69.95</v>
      </c>
      <c r="P12" s="6">
        <f>RANK(O12,$O$12:$O$14)</f>
        <v>2</v>
      </c>
    </row>
    <row r="13" s="1" customFormat="1" ht="15" customHeight="1" spans="1:16">
      <c r="A13" s="6">
        <v>11</v>
      </c>
      <c r="B13" s="6" t="s">
        <v>39</v>
      </c>
      <c r="C13" s="6" t="s">
        <v>37</v>
      </c>
      <c r="D13" s="6" t="s">
        <v>19</v>
      </c>
      <c r="E13" s="6" t="s">
        <v>20</v>
      </c>
      <c r="F13" s="6" t="s">
        <v>21</v>
      </c>
      <c r="G13" s="6" t="s">
        <v>38</v>
      </c>
      <c r="H13" s="6">
        <v>57</v>
      </c>
      <c r="I13" s="6"/>
      <c r="J13" s="6"/>
      <c r="K13" s="9">
        <v>57</v>
      </c>
      <c r="L13" s="9">
        <f t="shared" si="0"/>
        <v>28.5</v>
      </c>
      <c r="M13" s="9">
        <v>83.64</v>
      </c>
      <c r="N13" s="9">
        <f t="shared" si="1"/>
        <v>41.82</v>
      </c>
      <c r="O13" s="9">
        <f t="shared" si="2"/>
        <v>70.32</v>
      </c>
      <c r="P13" s="6">
        <f>RANK(O13,$O$12:$O$14)</f>
        <v>1</v>
      </c>
    </row>
    <row r="14" s="1" customFormat="1" ht="15" customHeight="1" spans="1:16">
      <c r="A14" s="6">
        <v>12</v>
      </c>
      <c r="B14" s="6" t="s">
        <v>40</v>
      </c>
      <c r="C14" s="6" t="s">
        <v>37</v>
      </c>
      <c r="D14" s="6" t="s">
        <v>19</v>
      </c>
      <c r="E14" s="6" t="s">
        <v>20</v>
      </c>
      <c r="F14" s="6" t="s">
        <v>21</v>
      </c>
      <c r="G14" s="6" t="s">
        <v>38</v>
      </c>
      <c r="H14" s="6">
        <v>56</v>
      </c>
      <c r="I14" s="6"/>
      <c r="J14" s="6"/>
      <c r="K14" s="9">
        <v>56</v>
      </c>
      <c r="L14" s="9">
        <f t="shared" si="0"/>
        <v>28</v>
      </c>
      <c r="M14" s="9">
        <v>79.28</v>
      </c>
      <c r="N14" s="9">
        <f t="shared" si="1"/>
        <v>39.64</v>
      </c>
      <c r="O14" s="9">
        <f t="shared" si="2"/>
        <v>67.64</v>
      </c>
      <c r="P14" s="6">
        <f>RANK(O14,$O$12:$O$14)</f>
        <v>3</v>
      </c>
    </row>
    <row r="15" s="1" customFormat="1" ht="15" customHeight="1" spans="1:16">
      <c r="A15" s="6">
        <v>13</v>
      </c>
      <c r="B15" s="6" t="s">
        <v>41</v>
      </c>
      <c r="C15" s="6" t="s">
        <v>42</v>
      </c>
      <c r="D15" s="6" t="s">
        <v>19</v>
      </c>
      <c r="E15" s="6" t="s">
        <v>20</v>
      </c>
      <c r="F15" s="6" t="s">
        <v>21</v>
      </c>
      <c r="G15" s="6" t="s">
        <v>43</v>
      </c>
      <c r="H15" s="6">
        <v>50</v>
      </c>
      <c r="I15" s="6">
        <v>3</v>
      </c>
      <c r="J15" s="6" t="s">
        <v>29</v>
      </c>
      <c r="K15" s="9">
        <v>53</v>
      </c>
      <c r="L15" s="9">
        <f t="shared" si="0"/>
        <v>26.5</v>
      </c>
      <c r="M15" s="9">
        <v>82.86</v>
      </c>
      <c r="N15" s="9">
        <f t="shared" si="1"/>
        <v>41.43</v>
      </c>
      <c r="O15" s="9">
        <f t="shared" si="2"/>
        <v>67.93</v>
      </c>
      <c r="P15" s="6">
        <f>RANK(O15,$O$15:$O$17)</f>
        <v>1</v>
      </c>
    </row>
    <row r="16" s="1" customFormat="1" ht="15" customHeight="1" spans="1:16">
      <c r="A16" s="6">
        <v>14</v>
      </c>
      <c r="B16" s="6" t="s">
        <v>44</v>
      </c>
      <c r="C16" s="6" t="s">
        <v>42</v>
      </c>
      <c r="D16" s="6" t="s">
        <v>19</v>
      </c>
      <c r="E16" s="6" t="s">
        <v>20</v>
      </c>
      <c r="F16" s="6" t="s">
        <v>21</v>
      </c>
      <c r="G16" s="6" t="s">
        <v>43</v>
      </c>
      <c r="H16" s="6">
        <v>50</v>
      </c>
      <c r="I16" s="6"/>
      <c r="J16" s="6"/>
      <c r="K16" s="9">
        <v>50</v>
      </c>
      <c r="L16" s="9">
        <f t="shared" si="0"/>
        <v>25</v>
      </c>
      <c r="M16" s="9">
        <v>80.84</v>
      </c>
      <c r="N16" s="9">
        <f t="shared" si="1"/>
        <v>40.42</v>
      </c>
      <c r="O16" s="9">
        <f t="shared" si="2"/>
        <v>65.42</v>
      </c>
      <c r="P16" s="6">
        <f>RANK(O16,$O$15:$O$17)</f>
        <v>2</v>
      </c>
    </row>
    <row r="17" s="1" customFormat="1" ht="15" customHeight="1" spans="1:16">
      <c r="A17" s="6">
        <v>15</v>
      </c>
      <c r="B17" s="6" t="s">
        <v>45</v>
      </c>
      <c r="C17" s="6" t="s">
        <v>42</v>
      </c>
      <c r="D17" s="6" t="s">
        <v>19</v>
      </c>
      <c r="E17" s="6" t="s">
        <v>20</v>
      </c>
      <c r="F17" s="6" t="s">
        <v>21</v>
      </c>
      <c r="G17" s="6" t="s">
        <v>43</v>
      </c>
      <c r="H17" s="6">
        <v>47.5</v>
      </c>
      <c r="I17" s="6"/>
      <c r="J17" s="6"/>
      <c r="K17" s="9">
        <v>47.5</v>
      </c>
      <c r="L17" s="9">
        <f t="shared" si="0"/>
        <v>23.75</v>
      </c>
      <c r="M17" s="9">
        <v>70.6</v>
      </c>
      <c r="N17" s="9">
        <f t="shared" si="1"/>
        <v>35.3</v>
      </c>
      <c r="O17" s="9">
        <f t="shared" si="2"/>
        <v>59.05</v>
      </c>
      <c r="P17" s="6">
        <f>RANK(O17,$O$15:$O$17)</f>
        <v>3</v>
      </c>
    </row>
    <row r="18" s="1" customFormat="1" ht="15" customHeight="1" spans="1:16">
      <c r="A18" s="6">
        <v>16</v>
      </c>
      <c r="B18" s="6" t="s">
        <v>46</v>
      </c>
      <c r="C18" s="6" t="s">
        <v>47</v>
      </c>
      <c r="D18" s="6" t="s">
        <v>19</v>
      </c>
      <c r="E18" s="6" t="s">
        <v>20</v>
      </c>
      <c r="F18" s="6" t="s">
        <v>21</v>
      </c>
      <c r="G18" s="6" t="s">
        <v>48</v>
      </c>
      <c r="H18" s="6">
        <v>66.5</v>
      </c>
      <c r="I18" s="6">
        <v>3</v>
      </c>
      <c r="J18" s="6" t="s">
        <v>29</v>
      </c>
      <c r="K18" s="9">
        <v>69.5</v>
      </c>
      <c r="L18" s="9">
        <f t="shared" si="0"/>
        <v>34.75</v>
      </c>
      <c r="M18" s="9">
        <v>85.06</v>
      </c>
      <c r="N18" s="9">
        <f t="shared" si="1"/>
        <v>42.53</v>
      </c>
      <c r="O18" s="9">
        <f t="shared" si="2"/>
        <v>77.28</v>
      </c>
      <c r="P18" s="6">
        <f>RANK(O18,$O$18:$O$20)</f>
        <v>1</v>
      </c>
    </row>
    <row r="19" s="1" customFormat="1" ht="15" customHeight="1" spans="1:16">
      <c r="A19" s="6">
        <v>17</v>
      </c>
      <c r="B19" s="6" t="s">
        <v>49</v>
      </c>
      <c r="C19" s="6" t="s">
        <v>47</v>
      </c>
      <c r="D19" s="6" t="s">
        <v>19</v>
      </c>
      <c r="E19" s="6" t="s">
        <v>20</v>
      </c>
      <c r="F19" s="6" t="s">
        <v>21</v>
      </c>
      <c r="G19" s="6" t="s">
        <v>48</v>
      </c>
      <c r="H19" s="6">
        <v>62</v>
      </c>
      <c r="I19" s="6">
        <v>3</v>
      </c>
      <c r="J19" s="6" t="s">
        <v>50</v>
      </c>
      <c r="K19" s="9">
        <v>65</v>
      </c>
      <c r="L19" s="9">
        <f t="shared" si="0"/>
        <v>32.5</v>
      </c>
      <c r="M19" s="9">
        <v>82.1</v>
      </c>
      <c r="N19" s="9">
        <f t="shared" si="1"/>
        <v>41.05</v>
      </c>
      <c r="O19" s="9">
        <f t="shared" si="2"/>
        <v>73.55</v>
      </c>
      <c r="P19" s="6">
        <f>RANK(O19,$O$18:$O$20)</f>
        <v>2</v>
      </c>
    </row>
    <row r="20" s="1" customFormat="1" ht="15" customHeight="1" spans="1:16">
      <c r="A20" s="6">
        <v>18</v>
      </c>
      <c r="B20" s="6" t="s">
        <v>51</v>
      </c>
      <c r="C20" s="6" t="s">
        <v>47</v>
      </c>
      <c r="D20" s="6" t="s">
        <v>19</v>
      </c>
      <c r="E20" s="6" t="s">
        <v>20</v>
      </c>
      <c r="F20" s="6" t="s">
        <v>21</v>
      </c>
      <c r="G20" s="6" t="s">
        <v>48</v>
      </c>
      <c r="H20" s="6">
        <v>63</v>
      </c>
      <c r="I20" s="6"/>
      <c r="J20" s="6"/>
      <c r="K20" s="9">
        <v>63</v>
      </c>
      <c r="L20" s="9">
        <f t="shared" si="0"/>
        <v>31.5</v>
      </c>
      <c r="M20" s="9">
        <v>0</v>
      </c>
      <c r="N20" s="9">
        <f t="shared" si="1"/>
        <v>0</v>
      </c>
      <c r="O20" s="9">
        <f t="shared" si="2"/>
        <v>31.5</v>
      </c>
      <c r="P20" s="6">
        <f>RANK(O20,$O$18:$O$20)</f>
        <v>3</v>
      </c>
    </row>
    <row r="21" s="1" customFormat="1" ht="15" customHeight="1" spans="1:16">
      <c r="A21" s="6">
        <v>19</v>
      </c>
      <c r="B21" s="6" t="s">
        <v>52</v>
      </c>
      <c r="C21" s="6" t="s">
        <v>53</v>
      </c>
      <c r="D21" s="6" t="s">
        <v>19</v>
      </c>
      <c r="E21" s="6" t="s">
        <v>20</v>
      </c>
      <c r="F21" s="6" t="s">
        <v>54</v>
      </c>
      <c r="G21" s="6" t="s">
        <v>55</v>
      </c>
      <c r="H21" s="6">
        <v>67</v>
      </c>
      <c r="I21" s="6">
        <v>3</v>
      </c>
      <c r="J21" s="6" t="s">
        <v>29</v>
      </c>
      <c r="K21" s="9">
        <v>70</v>
      </c>
      <c r="L21" s="9">
        <f t="shared" si="0"/>
        <v>35</v>
      </c>
      <c r="M21" s="9">
        <v>81.98</v>
      </c>
      <c r="N21" s="9">
        <f t="shared" si="1"/>
        <v>40.99</v>
      </c>
      <c r="O21" s="9">
        <f t="shared" si="2"/>
        <v>75.99</v>
      </c>
      <c r="P21" s="6">
        <f>RANK(O21,$O$21:$O$23)</f>
        <v>1</v>
      </c>
    </row>
    <row r="22" s="1" customFormat="1" ht="15" customHeight="1" spans="1:16">
      <c r="A22" s="6">
        <v>20</v>
      </c>
      <c r="B22" s="6" t="s">
        <v>56</v>
      </c>
      <c r="C22" s="6" t="s">
        <v>53</v>
      </c>
      <c r="D22" s="6" t="s">
        <v>19</v>
      </c>
      <c r="E22" s="6" t="s">
        <v>20</v>
      </c>
      <c r="F22" s="6" t="s">
        <v>54</v>
      </c>
      <c r="G22" s="6" t="s">
        <v>55</v>
      </c>
      <c r="H22" s="6">
        <v>67.5</v>
      </c>
      <c r="I22" s="6"/>
      <c r="J22" s="6"/>
      <c r="K22" s="9">
        <v>67.5</v>
      </c>
      <c r="L22" s="9">
        <f t="shared" si="0"/>
        <v>33.75</v>
      </c>
      <c r="M22" s="9">
        <v>80.12</v>
      </c>
      <c r="N22" s="9">
        <f t="shared" si="1"/>
        <v>40.06</v>
      </c>
      <c r="O22" s="9">
        <f t="shared" si="2"/>
        <v>73.81</v>
      </c>
      <c r="P22" s="6">
        <f>RANK(O22,$O$21:$O$23)</f>
        <v>2</v>
      </c>
    </row>
    <row r="23" s="1" customFormat="1" ht="15" customHeight="1" spans="1:16">
      <c r="A23" s="6">
        <v>21</v>
      </c>
      <c r="B23" s="6" t="s">
        <v>57</v>
      </c>
      <c r="C23" s="6" t="s">
        <v>53</v>
      </c>
      <c r="D23" s="6" t="s">
        <v>19</v>
      </c>
      <c r="E23" s="6" t="s">
        <v>20</v>
      </c>
      <c r="F23" s="6" t="s">
        <v>54</v>
      </c>
      <c r="G23" s="6" t="s">
        <v>55</v>
      </c>
      <c r="H23" s="6">
        <v>64</v>
      </c>
      <c r="I23" s="6"/>
      <c r="J23" s="6"/>
      <c r="K23" s="9">
        <v>64</v>
      </c>
      <c r="L23" s="9">
        <f t="shared" si="0"/>
        <v>32</v>
      </c>
      <c r="M23" s="9">
        <v>80.62</v>
      </c>
      <c r="N23" s="9">
        <f t="shared" si="1"/>
        <v>40.31</v>
      </c>
      <c r="O23" s="9">
        <f t="shared" si="2"/>
        <v>72.31</v>
      </c>
      <c r="P23" s="6">
        <f>RANK(O23,$O$21:$O$23)</f>
        <v>3</v>
      </c>
    </row>
    <row r="24" s="1" customFormat="1" ht="15" customHeight="1" spans="1:16">
      <c r="A24" s="6">
        <v>22</v>
      </c>
      <c r="B24" s="6" t="s">
        <v>58</v>
      </c>
      <c r="C24" s="6" t="s">
        <v>59</v>
      </c>
      <c r="D24" s="6" t="s">
        <v>19</v>
      </c>
      <c r="E24" s="6" t="s">
        <v>20</v>
      </c>
      <c r="F24" s="6" t="s">
        <v>54</v>
      </c>
      <c r="G24" s="6" t="s">
        <v>60</v>
      </c>
      <c r="H24" s="6">
        <v>80.5</v>
      </c>
      <c r="I24" s="6"/>
      <c r="J24" s="6"/>
      <c r="K24" s="9">
        <v>80.5</v>
      </c>
      <c r="L24" s="9">
        <f t="shared" si="0"/>
        <v>40.25</v>
      </c>
      <c r="M24" s="9">
        <v>81.36</v>
      </c>
      <c r="N24" s="9">
        <f t="shared" si="1"/>
        <v>40.68</v>
      </c>
      <c r="O24" s="9">
        <f t="shared" si="2"/>
        <v>80.93</v>
      </c>
      <c r="P24" s="6">
        <f>RANK(O24,$O$24:$O$26)</f>
        <v>1</v>
      </c>
    </row>
    <row r="25" s="1" customFormat="1" ht="15" customHeight="1" spans="1:16">
      <c r="A25" s="6">
        <v>23</v>
      </c>
      <c r="B25" s="6" t="s">
        <v>61</v>
      </c>
      <c r="C25" s="6" t="s">
        <v>59</v>
      </c>
      <c r="D25" s="6" t="s">
        <v>19</v>
      </c>
      <c r="E25" s="6" t="s">
        <v>20</v>
      </c>
      <c r="F25" s="6" t="s">
        <v>54</v>
      </c>
      <c r="G25" s="6" t="s">
        <v>60</v>
      </c>
      <c r="H25" s="6">
        <v>56.5</v>
      </c>
      <c r="I25" s="6"/>
      <c r="J25" s="6"/>
      <c r="K25" s="9">
        <v>56.5</v>
      </c>
      <c r="L25" s="9">
        <f t="shared" si="0"/>
        <v>28.25</v>
      </c>
      <c r="M25" s="9">
        <v>81.76</v>
      </c>
      <c r="N25" s="9">
        <f t="shared" si="1"/>
        <v>40.88</v>
      </c>
      <c r="O25" s="9">
        <f t="shared" si="2"/>
        <v>69.13</v>
      </c>
      <c r="P25" s="6">
        <f>RANK(O25,$O$24:$O$26)</f>
        <v>2</v>
      </c>
    </row>
    <row r="26" s="1" customFormat="1" ht="15" customHeight="1" spans="1:16">
      <c r="A26" s="6">
        <v>24</v>
      </c>
      <c r="B26" s="6" t="s">
        <v>62</v>
      </c>
      <c r="C26" s="6" t="s">
        <v>59</v>
      </c>
      <c r="D26" s="6" t="s">
        <v>19</v>
      </c>
      <c r="E26" s="6" t="s">
        <v>20</v>
      </c>
      <c r="F26" s="6" t="s">
        <v>54</v>
      </c>
      <c r="G26" s="6" t="s">
        <v>60</v>
      </c>
      <c r="H26" s="6">
        <v>52.5</v>
      </c>
      <c r="I26" s="6"/>
      <c r="J26" s="6"/>
      <c r="K26" s="9">
        <v>52.5</v>
      </c>
      <c r="L26" s="9">
        <f t="shared" si="0"/>
        <v>26.25</v>
      </c>
      <c r="M26" s="9">
        <v>80.16</v>
      </c>
      <c r="N26" s="9">
        <f t="shared" si="1"/>
        <v>40.08</v>
      </c>
      <c r="O26" s="9">
        <f t="shared" si="2"/>
        <v>66.33</v>
      </c>
      <c r="P26" s="6">
        <f>RANK(O26,$O$24:$O$26)</f>
        <v>3</v>
      </c>
    </row>
    <row r="27" s="1" customFormat="1" ht="15" customHeight="1" spans="1:16">
      <c r="A27" s="6">
        <v>25</v>
      </c>
      <c r="B27" s="6" t="s">
        <v>63</v>
      </c>
      <c r="C27" s="6" t="s">
        <v>64</v>
      </c>
      <c r="D27" s="6" t="s">
        <v>19</v>
      </c>
      <c r="E27" s="6" t="s">
        <v>20</v>
      </c>
      <c r="F27" s="6" t="s">
        <v>54</v>
      </c>
      <c r="G27" s="6" t="s">
        <v>65</v>
      </c>
      <c r="H27" s="6">
        <v>62.5</v>
      </c>
      <c r="I27" s="6">
        <v>3</v>
      </c>
      <c r="J27" s="6" t="s">
        <v>29</v>
      </c>
      <c r="K27" s="9">
        <v>65.5</v>
      </c>
      <c r="L27" s="9">
        <f t="shared" si="0"/>
        <v>32.75</v>
      </c>
      <c r="M27" s="9">
        <v>81.72</v>
      </c>
      <c r="N27" s="9">
        <f t="shared" si="1"/>
        <v>40.86</v>
      </c>
      <c r="O27" s="9">
        <f t="shared" si="2"/>
        <v>73.61</v>
      </c>
      <c r="P27" s="6">
        <f>RANK(O27,$O$27:$O$29)</f>
        <v>1</v>
      </c>
    </row>
    <row r="28" s="1" customFormat="1" ht="15" customHeight="1" spans="1:16">
      <c r="A28" s="6">
        <v>26</v>
      </c>
      <c r="B28" s="6" t="s">
        <v>66</v>
      </c>
      <c r="C28" s="6" t="s">
        <v>64</v>
      </c>
      <c r="D28" s="6" t="s">
        <v>19</v>
      </c>
      <c r="E28" s="6" t="s">
        <v>20</v>
      </c>
      <c r="F28" s="6" t="s">
        <v>54</v>
      </c>
      <c r="G28" s="6" t="s">
        <v>65</v>
      </c>
      <c r="H28" s="6">
        <v>63</v>
      </c>
      <c r="I28" s="6"/>
      <c r="J28" s="6"/>
      <c r="K28" s="9">
        <v>63</v>
      </c>
      <c r="L28" s="9">
        <f t="shared" si="0"/>
        <v>31.5</v>
      </c>
      <c r="M28" s="9">
        <v>81.56</v>
      </c>
      <c r="N28" s="9">
        <f t="shared" si="1"/>
        <v>40.78</v>
      </c>
      <c r="O28" s="9">
        <f t="shared" si="2"/>
        <v>72.28</v>
      </c>
      <c r="P28" s="6">
        <f>RANK(O28,$O$27:$O$29)</f>
        <v>2</v>
      </c>
    </row>
    <row r="29" s="1" customFormat="1" ht="15" customHeight="1" spans="1:16">
      <c r="A29" s="6">
        <v>27</v>
      </c>
      <c r="B29" s="6" t="s">
        <v>67</v>
      </c>
      <c r="C29" s="6" t="s">
        <v>64</v>
      </c>
      <c r="D29" s="6" t="s">
        <v>19</v>
      </c>
      <c r="E29" s="6" t="s">
        <v>20</v>
      </c>
      <c r="F29" s="6" t="s">
        <v>54</v>
      </c>
      <c r="G29" s="6" t="s">
        <v>65</v>
      </c>
      <c r="H29" s="6">
        <v>61.5</v>
      </c>
      <c r="I29" s="6"/>
      <c r="J29" s="6"/>
      <c r="K29" s="9">
        <v>61.5</v>
      </c>
      <c r="L29" s="9">
        <f t="shared" si="0"/>
        <v>30.75</v>
      </c>
      <c r="M29" s="9">
        <v>82.24</v>
      </c>
      <c r="N29" s="9">
        <f t="shared" si="1"/>
        <v>41.12</v>
      </c>
      <c r="O29" s="9">
        <f t="shared" si="2"/>
        <v>71.87</v>
      </c>
      <c r="P29" s="6">
        <f>RANK(O29,$O$27:$O$29)</f>
        <v>3</v>
      </c>
    </row>
    <row r="30" s="1" customFormat="1" ht="15" customHeight="1" spans="1:16">
      <c r="A30" s="6">
        <v>28</v>
      </c>
      <c r="B30" s="6" t="s">
        <v>68</v>
      </c>
      <c r="C30" s="6" t="s">
        <v>69</v>
      </c>
      <c r="D30" s="6" t="s">
        <v>19</v>
      </c>
      <c r="E30" s="6" t="s">
        <v>20</v>
      </c>
      <c r="F30" s="6" t="s">
        <v>54</v>
      </c>
      <c r="G30" s="6" t="s">
        <v>70</v>
      </c>
      <c r="H30" s="6">
        <v>61</v>
      </c>
      <c r="I30" s="6">
        <v>3</v>
      </c>
      <c r="J30" s="6" t="s">
        <v>29</v>
      </c>
      <c r="K30" s="9">
        <v>64</v>
      </c>
      <c r="L30" s="9">
        <f t="shared" si="0"/>
        <v>32</v>
      </c>
      <c r="M30" s="9">
        <v>82.44</v>
      </c>
      <c r="N30" s="9">
        <f t="shared" si="1"/>
        <v>41.22</v>
      </c>
      <c r="O30" s="9">
        <f t="shared" si="2"/>
        <v>73.22</v>
      </c>
      <c r="P30" s="6">
        <f>RANK(O30,$O$30:$O$32)</f>
        <v>1</v>
      </c>
    </row>
    <row r="31" s="1" customFormat="1" ht="15" customHeight="1" spans="1:16">
      <c r="A31" s="6">
        <v>29</v>
      </c>
      <c r="B31" s="6" t="s">
        <v>71</v>
      </c>
      <c r="C31" s="6" t="s">
        <v>69</v>
      </c>
      <c r="D31" s="6" t="s">
        <v>19</v>
      </c>
      <c r="E31" s="6" t="s">
        <v>20</v>
      </c>
      <c r="F31" s="6" t="s">
        <v>54</v>
      </c>
      <c r="G31" s="6" t="s">
        <v>70</v>
      </c>
      <c r="H31" s="6">
        <v>61</v>
      </c>
      <c r="I31" s="6"/>
      <c r="J31" s="6"/>
      <c r="K31" s="9">
        <v>61</v>
      </c>
      <c r="L31" s="9">
        <f t="shared" si="0"/>
        <v>30.5</v>
      </c>
      <c r="M31" s="9">
        <v>82.7</v>
      </c>
      <c r="N31" s="9">
        <f t="shared" si="1"/>
        <v>41.35</v>
      </c>
      <c r="O31" s="9">
        <f t="shared" si="2"/>
        <v>71.85</v>
      </c>
      <c r="P31" s="6">
        <f>RANK(O31,$O$30:$O$32)</f>
        <v>3</v>
      </c>
    </row>
    <row r="32" s="1" customFormat="1" ht="15" customHeight="1" spans="1:16">
      <c r="A32" s="6">
        <v>30</v>
      </c>
      <c r="B32" s="6" t="s">
        <v>72</v>
      </c>
      <c r="C32" s="6" t="s">
        <v>69</v>
      </c>
      <c r="D32" s="6" t="s">
        <v>19</v>
      </c>
      <c r="E32" s="6" t="s">
        <v>20</v>
      </c>
      <c r="F32" s="6" t="s">
        <v>54</v>
      </c>
      <c r="G32" s="6" t="s">
        <v>70</v>
      </c>
      <c r="H32" s="6">
        <v>61</v>
      </c>
      <c r="I32" s="6"/>
      <c r="J32" s="6"/>
      <c r="K32" s="9">
        <v>61</v>
      </c>
      <c r="L32" s="9">
        <f t="shared" si="0"/>
        <v>30.5</v>
      </c>
      <c r="M32" s="9">
        <v>83.14</v>
      </c>
      <c r="N32" s="9">
        <f t="shared" si="1"/>
        <v>41.57</v>
      </c>
      <c r="O32" s="9">
        <f t="shared" si="2"/>
        <v>72.07</v>
      </c>
      <c r="P32" s="6">
        <f>RANK(O32,$O$30:$O$32)</f>
        <v>2</v>
      </c>
    </row>
    <row r="33" s="1" customFormat="1" ht="15" customHeight="1" spans="1:16">
      <c r="A33" s="6">
        <v>31</v>
      </c>
      <c r="B33" s="6" t="s">
        <v>73</v>
      </c>
      <c r="C33" s="6" t="s">
        <v>74</v>
      </c>
      <c r="D33" s="6" t="s">
        <v>19</v>
      </c>
      <c r="E33" s="6" t="s">
        <v>20</v>
      </c>
      <c r="F33" s="6" t="s">
        <v>54</v>
      </c>
      <c r="G33" s="6" t="s">
        <v>75</v>
      </c>
      <c r="H33" s="6">
        <v>65.5</v>
      </c>
      <c r="I33" s="6"/>
      <c r="J33" s="6"/>
      <c r="K33" s="9">
        <v>65.5</v>
      </c>
      <c r="L33" s="9">
        <f t="shared" si="0"/>
        <v>32.75</v>
      </c>
      <c r="M33" s="9">
        <v>83.2</v>
      </c>
      <c r="N33" s="9">
        <f t="shared" si="1"/>
        <v>41.6</v>
      </c>
      <c r="O33" s="9">
        <f t="shared" si="2"/>
        <v>74.35</v>
      </c>
      <c r="P33" s="6">
        <f>RANK(O33,$O$33:$O$36)</f>
        <v>1</v>
      </c>
    </row>
    <row r="34" s="1" customFormat="1" ht="15" customHeight="1" spans="1:16">
      <c r="A34" s="6">
        <v>32</v>
      </c>
      <c r="B34" s="6" t="s">
        <v>76</v>
      </c>
      <c r="C34" s="6" t="s">
        <v>74</v>
      </c>
      <c r="D34" s="6" t="s">
        <v>19</v>
      </c>
      <c r="E34" s="6" t="s">
        <v>20</v>
      </c>
      <c r="F34" s="6" t="s">
        <v>54</v>
      </c>
      <c r="G34" s="6" t="s">
        <v>75</v>
      </c>
      <c r="H34" s="6">
        <v>65.5</v>
      </c>
      <c r="I34" s="6"/>
      <c r="J34" s="6"/>
      <c r="K34" s="9">
        <v>65.5</v>
      </c>
      <c r="L34" s="9">
        <f t="shared" si="0"/>
        <v>32.75</v>
      </c>
      <c r="M34" s="9">
        <v>82.34</v>
      </c>
      <c r="N34" s="9">
        <f t="shared" si="1"/>
        <v>41.17</v>
      </c>
      <c r="O34" s="9">
        <f t="shared" si="2"/>
        <v>73.92</v>
      </c>
      <c r="P34" s="6">
        <f>RANK(O34,$O$33:$O$36)</f>
        <v>2</v>
      </c>
    </row>
    <row r="35" s="1" customFormat="1" ht="15" customHeight="1" spans="1:16">
      <c r="A35" s="6">
        <v>33</v>
      </c>
      <c r="B35" s="6" t="s">
        <v>77</v>
      </c>
      <c r="C35" s="6" t="s">
        <v>74</v>
      </c>
      <c r="D35" s="6" t="s">
        <v>19</v>
      </c>
      <c r="E35" s="6" t="s">
        <v>20</v>
      </c>
      <c r="F35" s="6" t="s">
        <v>54</v>
      </c>
      <c r="G35" s="6" t="s">
        <v>75</v>
      </c>
      <c r="H35" s="6">
        <v>58.5</v>
      </c>
      <c r="I35" s="6">
        <v>3</v>
      </c>
      <c r="J35" s="6" t="s">
        <v>29</v>
      </c>
      <c r="K35" s="9">
        <v>61.5</v>
      </c>
      <c r="L35" s="9">
        <f t="shared" si="0"/>
        <v>30.75</v>
      </c>
      <c r="M35" s="9">
        <v>80.24</v>
      </c>
      <c r="N35" s="9">
        <f t="shared" si="1"/>
        <v>40.12</v>
      </c>
      <c r="O35" s="9">
        <f t="shared" si="2"/>
        <v>70.87</v>
      </c>
      <c r="P35" s="6">
        <f>RANK(O35,$O$33:$O$36)</f>
        <v>3</v>
      </c>
    </row>
    <row r="36" s="1" customFormat="1" ht="15" customHeight="1" spans="1:16">
      <c r="A36" s="6">
        <v>34</v>
      </c>
      <c r="B36" s="6" t="s">
        <v>78</v>
      </c>
      <c r="C36" s="6" t="s">
        <v>74</v>
      </c>
      <c r="D36" s="6" t="s">
        <v>19</v>
      </c>
      <c r="E36" s="6" t="s">
        <v>20</v>
      </c>
      <c r="F36" s="6" t="s">
        <v>54</v>
      </c>
      <c r="G36" s="6" t="s">
        <v>75</v>
      </c>
      <c r="H36" s="6">
        <v>61.5</v>
      </c>
      <c r="I36" s="6"/>
      <c r="J36" s="6"/>
      <c r="K36" s="9">
        <v>61.5</v>
      </c>
      <c r="L36" s="9">
        <f t="shared" ref="L36:L67" si="3">SUM(K36*0.5)</f>
        <v>30.75</v>
      </c>
      <c r="M36" s="9">
        <v>79.72</v>
      </c>
      <c r="N36" s="9">
        <f t="shared" ref="N36:N67" si="4">M36*0.5</f>
        <v>39.86</v>
      </c>
      <c r="O36" s="9">
        <f t="shared" ref="O36:O67" si="5">K36*0.5+N36</f>
        <v>70.61</v>
      </c>
      <c r="P36" s="6">
        <f>RANK(O36,$O$33:$O$36)</f>
        <v>4</v>
      </c>
    </row>
    <row r="37" s="1" customFormat="1" ht="15" customHeight="1" spans="1:16">
      <c r="A37" s="6">
        <v>35</v>
      </c>
      <c r="B37" s="6" t="s">
        <v>79</v>
      </c>
      <c r="C37" s="6" t="s">
        <v>80</v>
      </c>
      <c r="D37" s="6" t="s">
        <v>19</v>
      </c>
      <c r="E37" s="6" t="s">
        <v>20</v>
      </c>
      <c r="F37" s="6" t="s">
        <v>54</v>
      </c>
      <c r="G37" s="6" t="s">
        <v>81</v>
      </c>
      <c r="H37" s="6">
        <v>62.5</v>
      </c>
      <c r="I37" s="6"/>
      <c r="J37" s="6"/>
      <c r="K37" s="9">
        <v>62.5</v>
      </c>
      <c r="L37" s="9">
        <f t="shared" si="3"/>
        <v>31.25</v>
      </c>
      <c r="M37" s="9">
        <v>81.14</v>
      </c>
      <c r="N37" s="9">
        <f t="shared" si="4"/>
        <v>40.57</v>
      </c>
      <c r="O37" s="9">
        <f t="shared" si="5"/>
        <v>71.82</v>
      </c>
      <c r="P37" s="6">
        <f>RANK(O37,$O$37:$O$39)</f>
        <v>1</v>
      </c>
    </row>
    <row r="38" s="1" customFormat="1" ht="15" customHeight="1" spans="1:16">
      <c r="A38" s="6">
        <v>36</v>
      </c>
      <c r="B38" s="6" t="s">
        <v>82</v>
      </c>
      <c r="C38" s="6" t="s">
        <v>80</v>
      </c>
      <c r="D38" s="6" t="s">
        <v>19</v>
      </c>
      <c r="E38" s="6" t="s">
        <v>20</v>
      </c>
      <c r="F38" s="6" t="s">
        <v>54</v>
      </c>
      <c r="G38" s="6" t="s">
        <v>81</v>
      </c>
      <c r="H38" s="6">
        <v>60.5</v>
      </c>
      <c r="I38" s="6"/>
      <c r="J38" s="6"/>
      <c r="K38" s="9">
        <v>60.5</v>
      </c>
      <c r="L38" s="9">
        <f t="shared" si="3"/>
        <v>30.25</v>
      </c>
      <c r="M38" s="9">
        <v>77.46</v>
      </c>
      <c r="N38" s="9">
        <f t="shared" si="4"/>
        <v>38.73</v>
      </c>
      <c r="O38" s="9">
        <f t="shared" si="5"/>
        <v>68.98</v>
      </c>
      <c r="P38" s="6">
        <f>RANK(O38,$O$37:$O$39)</f>
        <v>3</v>
      </c>
    </row>
    <row r="39" s="1" customFormat="1" ht="15" customHeight="1" spans="1:16">
      <c r="A39" s="6">
        <v>37</v>
      </c>
      <c r="B39" s="6" t="s">
        <v>83</v>
      </c>
      <c r="C39" s="6" t="s">
        <v>80</v>
      </c>
      <c r="D39" s="6" t="s">
        <v>19</v>
      </c>
      <c r="E39" s="6" t="s">
        <v>20</v>
      </c>
      <c r="F39" s="6" t="s">
        <v>54</v>
      </c>
      <c r="G39" s="6" t="s">
        <v>81</v>
      </c>
      <c r="H39" s="6">
        <v>59</v>
      </c>
      <c r="I39" s="6"/>
      <c r="J39" s="6"/>
      <c r="K39" s="9">
        <v>59</v>
      </c>
      <c r="L39" s="9">
        <f t="shared" si="3"/>
        <v>29.5</v>
      </c>
      <c r="M39" s="9">
        <v>83.12</v>
      </c>
      <c r="N39" s="9">
        <f t="shared" si="4"/>
        <v>41.56</v>
      </c>
      <c r="O39" s="9">
        <f t="shared" si="5"/>
        <v>71.06</v>
      </c>
      <c r="P39" s="6">
        <f>RANK(O39,$O$37:$O$39)</f>
        <v>2</v>
      </c>
    </row>
    <row r="40" s="1" customFormat="1" ht="15" customHeight="1" spans="1:16">
      <c r="A40" s="6">
        <v>38</v>
      </c>
      <c r="B40" s="6" t="s">
        <v>84</v>
      </c>
      <c r="C40" s="6" t="s">
        <v>85</v>
      </c>
      <c r="D40" s="6" t="s">
        <v>19</v>
      </c>
      <c r="E40" s="6" t="s">
        <v>20</v>
      </c>
      <c r="F40" s="6" t="s">
        <v>54</v>
      </c>
      <c r="G40" s="6" t="s">
        <v>86</v>
      </c>
      <c r="H40" s="6">
        <v>66</v>
      </c>
      <c r="I40" s="6"/>
      <c r="J40" s="6"/>
      <c r="K40" s="9">
        <v>66</v>
      </c>
      <c r="L40" s="9">
        <f t="shared" si="3"/>
        <v>33</v>
      </c>
      <c r="M40" s="9">
        <v>82.38</v>
      </c>
      <c r="N40" s="9">
        <f t="shared" si="4"/>
        <v>41.19</v>
      </c>
      <c r="O40" s="9">
        <f t="shared" si="5"/>
        <v>74.19</v>
      </c>
      <c r="P40" s="6">
        <f>RANK(O40,$O$40:$O$42)</f>
        <v>2</v>
      </c>
    </row>
    <row r="41" s="1" customFormat="1" ht="15" customHeight="1" spans="1:16">
      <c r="A41" s="6">
        <v>39</v>
      </c>
      <c r="B41" s="6" t="s">
        <v>87</v>
      </c>
      <c r="C41" s="6" t="s">
        <v>85</v>
      </c>
      <c r="D41" s="6" t="s">
        <v>19</v>
      </c>
      <c r="E41" s="6" t="s">
        <v>20</v>
      </c>
      <c r="F41" s="6" t="s">
        <v>54</v>
      </c>
      <c r="G41" s="6" t="s">
        <v>86</v>
      </c>
      <c r="H41" s="6">
        <v>65.5</v>
      </c>
      <c r="I41" s="6"/>
      <c r="J41" s="6"/>
      <c r="K41" s="9">
        <v>65.5</v>
      </c>
      <c r="L41" s="9">
        <f t="shared" si="3"/>
        <v>32.75</v>
      </c>
      <c r="M41" s="9">
        <v>84.52</v>
      </c>
      <c r="N41" s="9">
        <f t="shared" si="4"/>
        <v>42.26</v>
      </c>
      <c r="O41" s="9">
        <f t="shared" si="5"/>
        <v>75.01</v>
      </c>
      <c r="P41" s="6">
        <f>RANK(O41,$O$40:$O$42)</f>
        <v>1</v>
      </c>
    </row>
    <row r="42" s="1" customFormat="1" ht="15" customHeight="1" spans="1:16">
      <c r="A42" s="6">
        <v>40</v>
      </c>
      <c r="B42" s="6" t="s">
        <v>88</v>
      </c>
      <c r="C42" s="6" t="s">
        <v>85</v>
      </c>
      <c r="D42" s="6" t="s">
        <v>19</v>
      </c>
      <c r="E42" s="6" t="s">
        <v>20</v>
      </c>
      <c r="F42" s="6" t="s">
        <v>54</v>
      </c>
      <c r="G42" s="6" t="s">
        <v>86</v>
      </c>
      <c r="H42" s="6">
        <v>61.5</v>
      </c>
      <c r="I42" s="6">
        <v>3</v>
      </c>
      <c r="J42" s="6" t="s">
        <v>29</v>
      </c>
      <c r="K42" s="9">
        <v>64.5</v>
      </c>
      <c r="L42" s="9">
        <f t="shared" si="3"/>
        <v>32.25</v>
      </c>
      <c r="M42" s="9">
        <v>83.82</v>
      </c>
      <c r="N42" s="9">
        <f t="shared" si="4"/>
        <v>41.91</v>
      </c>
      <c r="O42" s="9">
        <f t="shared" si="5"/>
        <v>74.16</v>
      </c>
      <c r="P42" s="6">
        <f>RANK(O42,$O$40:$O$42)</f>
        <v>3</v>
      </c>
    </row>
    <row r="43" s="1" customFormat="1" ht="15" customHeight="1" spans="1:16">
      <c r="A43" s="6">
        <v>41</v>
      </c>
      <c r="B43" s="6" t="s">
        <v>89</v>
      </c>
      <c r="C43" s="6" t="s">
        <v>90</v>
      </c>
      <c r="D43" s="6" t="s">
        <v>19</v>
      </c>
      <c r="E43" s="6" t="s">
        <v>20</v>
      </c>
      <c r="F43" s="6" t="s">
        <v>54</v>
      </c>
      <c r="G43" s="6" t="s">
        <v>91</v>
      </c>
      <c r="H43" s="6">
        <v>61.5</v>
      </c>
      <c r="I43" s="6">
        <v>3</v>
      </c>
      <c r="J43" s="6" t="s">
        <v>29</v>
      </c>
      <c r="K43" s="9">
        <v>64.5</v>
      </c>
      <c r="L43" s="9">
        <f t="shared" si="3"/>
        <v>32.25</v>
      </c>
      <c r="M43" s="9">
        <v>83.32</v>
      </c>
      <c r="N43" s="9">
        <f t="shared" si="4"/>
        <v>41.66</v>
      </c>
      <c r="O43" s="9">
        <f t="shared" si="5"/>
        <v>73.91</v>
      </c>
      <c r="P43" s="6">
        <f>RANK(O43,$O$43:$O$45)</f>
        <v>1</v>
      </c>
    </row>
    <row r="44" s="1" customFormat="1" ht="15" customHeight="1" spans="1:16">
      <c r="A44" s="6">
        <v>42</v>
      </c>
      <c r="B44" s="6" t="s">
        <v>92</v>
      </c>
      <c r="C44" s="6" t="s">
        <v>90</v>
      </c>
      <c r="D44" s="6" t="s">
        <v>19</v>
      </c>
      <c r="E44" s="6" t="s">
        <v>20</v>
      </c>
      <c r="F44" s="6" t="s">
        <v>54</v>
      </c>
      <c r="G44" s="6" t="s">
        <v>91</v>
      </c>
      <c r="H44" s="6">
        <v>61</v>
      </c>
      <c r="I44" s="6">
        <v>3</v>
      </c>
      <c r="J44" s="6" t="s">
        <v>50</v>
      </c>
      <c r="K44" s="9">
        <v>64</v>
      </c>
      <c r="L44" s="9">
        <f t="shared" si="3"/>
        <v>32</v>
      </c>
      <c r="M44" s="9">
        <v>80.28</v>
      </c>
      <c r="N44" s="9">
        <f t="shared" si="4"/>
        <v>40.14</v>
      </c>
      <c r="O44" s="9">
        <f t="shared" si="5"/>
        <v>72.14</v>
      </c>
      <c r="P44" s="6">
        <f>RANK(O44,$O$43:$O$45)</f>
        <v>3</v>
      </c>
    </row>
    <row r="45" s="1" customFormat="1" ht="15" customHeight="1" spans="1:16">
      <c r="A45" s="6">
        <v>43</v>
      </c>
      <c r="B45" s="6" t="s">
        <v>93</v>
      </c>
      <c r="C45" s="6" t="s">
        <v>90</v>
      </c>
      <c r="D45" s="6" t="s">
        <v>19</v>
      </c>
      <c r="E45" s="6" t="s">
        <v>20</v>
      </c>
      <c r="F45" s="6" t="s">
        <v>54</v>
      </c>
      <c r="G45" s="6" t="s">
        <v>91</v>
      </c>
      <c r="H45" s="6">
        <v>62.5</v>
      </c>
      <c r="I45" s="6"/>
      <c r="J45" s="6"/>
      <c r="K45" s="9">
        <v>62.5</v>
      </c>
      <c r="L45" s="9">
        <f t="shared" si="3"/>
        <v>31.25</v>
      </c>
      <c r="M45" s="9">
        <v>84.36</v>
      </c>
      <c r="N45" s="9">
        <f t="shared" si="4"/>
        <v>42.18</v>
      </c>
      <c r="O45" s="9">
        <f t="shared" si="5"/>
        <v>73.43</v>
      </c>
      <c r="P45" s="6">
        <f>RANK(O45,$O$43:$O$45)</f>
        <v>2</v>
      </c>
    </row>
    <row r="46" s="1" customFormat="1" ht="15" customHeight="1" spans="1:16">
      <c r="A46" s="6">
        <v>44</v>
      </c>
      <c r="B46" s="6" t="s">
        <v>94</v>
      </c>
      <c r="C46" s="6" t="s">
        <v>95</v>
      </c>
      <c r="D46" s="6" t="s">
        <v>19</v>
      </c>
      <c r="E46" s="6" t="s">
        <v>20</v>
      </c>
      <c r="F46" s="6" t="s">
        <v>54</v>
      </c>
      <c r="G46" s="6" t="s">
        <v>96</v>
      </c>
      <c r="H46" s="6">
        <v>70.5</v>
      </c>
      <c r="I46" s="6">
        <v>3</v>
      </c>
      <c r="J46" s="6" t="s">
        <v>29</v>
      </c>
      <c r="K46" s="9">
        <v>73.5</v>
      </c>
      <c r="L46" s="9">
        <f t="shared" si="3"/>
        <v>36.75</v>
      </c>
      <c r="M46" s="9">
        <v>80.58</v>
      </c>
      <c r="N46" s="9">
        <f t="shared" si="4"/>
        <v>40.29</v>
      </c>
      <c r="O46" s="9">
        <f t="shared" si="5"/>
        <v>77.04</v>
      </c>
      <c r="P46" s="6">
        <f>RANK(O46,$O$46:$O$50)</f>
        <v>1</v>
      </c>
    </row>
    <row r="47" s="1" customFormat="1" ht="15" customHeight="1" spans="1:16">
      <c r="A47" s="6">
        <v>45</v>
      </c>
      <c r="B47" s="6" t="s">
        <v>97</v>
      </c>
      <c r="C47" s="6" t="s">
        <v>95</v>
      </c>
      <c r="D47" s="6" t="s">
        <v>19</v>
      </c>
      <c r="E47" s="6" t="s">
        <v>20</v>
      </c>
      <c r="F47" s="6" t="s">
        <v>54</v>
      </c>
      <c r="G47" s="6" t="s">
        <v>96</v>
      </c>
      <c r="H47" s="6">
        <v>62</v>
      </c>
      <c r="I47" s="6"/>
      <c r="J47" s="6"/>
      <c r="K47" s="9">
        <v>62</v>
      </c>
      <c r="L47" s="9">
        <f t="shared" si="3"/>
        <v>31</v>
      </c>
      <c r="M47" s="9">
        <v>76.86</v>
      </c>
      <c r="N47" s="9">
        <f t="shared" si="4"/>
        <v>38.43</v>
      </c>
      <c r="O47" s="9">
        <f t="shared" si="5"/>
        <v>69.43</v>
      </c>
      <c r="P47" s="6">
        <f t="shared" ref="P47:P53" si="6">RANK(O47,$O$46:$O$50)</f>
        <v>5</v>
      </c>
    </row>
    <row r="48" s="1" customFormat="1" ht="15" customHeight="1" spans="1:16">
      <c r="A48" s="6">
        <v>46</v>
      </c>
      <c r="B48" s="6" t="s">
        <v>98</v>
      </c>
      <c r="C48" s="6" t="s">
        <v>95</v>
      </c>
      <c r="D48" s="6" t="s">
        <v>19</v>
      </c>
      <c r="E48" s="6" t="s">
        <v>20</v>
      </c>
      <c r="F48" s="6" t="s">
        <v>54</v>
      </c>
      <c r="G48" s="6" t="s">
        <v>96</v>
      </c>
      <c r="H48" s="6">
        <v>61.5</v>
      </c>
      <c r="I48" s="6"/>
      <c r="J48" s="6"/>
      <c r="K48" s="9">
        <v>61.5</v>
      </c>
      <c r="L48" s="9">
        <f t="shared" si="3"/>
        <v>30.75</v>
      </c>
      <c r="M48" s="9">
        <v>80.22</v>
      </c>
      <c r="N48" s="9">
        <f t="shared" si="4"/>
        <v>40.11</v>
      </c>
      <c r="O48" s="9">
        <f t="shared" si="5"/>
        <v>70.86</v>
      </c>
      <c r="P48" s="6">
        <f t="shared" si="6"/>
        <v>4</v>
      </c>
    </row>
    <row r="49" s="1" customFormat="1" ht="15" customHeight="1" spans="1:16">
      <c r="A49" s="6">
        <v>47</v>
      </c>
      <c r="B49" s="6" t="s">
        <v>99</v>
      </c>
      <c r="C49" s="6" t="s">
        <v>95</v>
      </c>
      <c r="D49" s="6" t="s">
        <v>19</v>
      </c>
      <c r="E49" s="6" t="s">
        <v>20</v>
      </c>
      <c r="F49" s="6" t="s">
        <v>54</v>
      </c>
      <c r="G49" s="6" t="s">
        <v>96</v>
      </c>
      <c r="H49" s="6">
        <v>61.5</v>
      </c>
      <c r="I49" s="6"/>
      <c r="J49" s="6"/>
      <c r="K49" s="9">
        <v>61.5</v>
      </c>
      <c r="L49" s="9">
        <f t="shared" si="3"/>
        <v>30.75</v>
      </c>
      <c r="M49" s="9">
        <v>82.68</v>
      </c>
      <c r="N49" s="9">
        <f t="shared" si="4"/>
        <v>41.34</v>
      </c>
      <c r="O49" s="9">
        <f t="shared" si="5"/>
        <v>72.09</v>
      </c>
      <c r="P49" s="6">
        <f t="shared" si="6"/>
        <v>2</v>
      </c>
    </row>
    <row r="50" s="1" customFormat="1" ht="15" customHeight="1" spans="1:16">
      <c r="A50" s="6">
        <v>48</v>
      </c>
      <c r="B50" s="6" t="s">
        <v>100</v>
      </c>
      <c r="C50" s="6" t="s">
        <v>95</v>
      </c>
      <c r="D50" s="6" t="s">
        <v>19</v>
      </c>
      <c r="E50" s="6" t="s">
        <v>20</v>
      </c>
      <c r="F50" s="6" t="s">
        <v>54</v>
      </c>
      <c r="G50" s="6" t="s">
        <v>96</v>
      </c>
      <c r="H50" s="6">
        <v>58.5</v>
      </c>
      <c r="I50" s="6">
        <v>3</v>
      </c>
      <c r="J50" s="6" t="s">
        <v>29</v>
      </c>
      <c r="K50" s="9">
        <v>61.5</v>
      </c>
      <c r="L50" s="9">
        <f t="shared" si="3"/>
        <v>30.75</v>
      </c>
      <c r="M50" s="9">
        <v>81.02</v>
      </c>
      <c r="N50" s="9">
        <f t="shared" si="4"/>
        <v>40.51</v>
      </c>
      <c r="O50" s="9">
        <f t="shared" si="5"/>
        <v>71.26</v>
      </c>
      <c r="P50" s="6">
        <f t="shared" si="6"/>
        <v>3</v>
      </c>
    </row>
    <row r="51" s="1" customFormat="1" ht="15" customHeight="1" spans="1:16">
      <c r="A51" s="6">
        <v>49</v>
      </c>
      <c r="B51" s="6" t="s">
        <v>101</v>
      </c>
      <c r="C51" s="6" t="s">
        <v>102</v>
      </c>
      <c r="D51" s="6" t="s">
        <v>19</v>
      </c>
      <c r="E51" s="6" t="s">
        <v>20</v>
      </c>
      <c r="F51" s="6" t="s">
        <v>54</v>
      </c>
      <c r="G51" s="6" t="s">
        <v>103</v>
      </c>
      <c r="H51" s="6">
        <v>69</v>
      </c>
      <c r="I51" s="6"/>
      <c r="J51" s="6"/>
      <c r="K51" s="9">
        <v>69</v>
      </c>
      <c r="L51" s="9">
        <f t="shared" si="3"/>
        <v>34.5</v>
      </c>
      <c r="M51" s="9">
        <v>80.22</v>
      </c>
      <c r="N51" s="9">
        <f t="shared" si="4"/>
        <v>40.11</v>
      </c>
      <c r="O51" s="9">
        <f t="shared" si="5"/>
        <v>74.61</v>
      </c>
      <c r="P51" s="6">
        <f>RANK(O51,$O$51:$O$53)</f>
        <v>2</v>
      </c>
    </row>
    <row r="52" s="1" customFormat="1" ht="15" customHeight="1" spans="1:16">
      <c r="A52" s="6">
        <v>50</v>
      </c>
      <c r="B52" s="6" t="s">
        <v>104</v>
      </c>
      <c r="C52" s="6" t="s">
        <v>102</v>
      </c>
      <c r="D52" s="6" t="s">
        <v>19</v>
      </c>
      <c r="E52" s="6" t="s">
        <v>20</v>
      </c>
      <c r="F52" s="6" t="s">
        <v>54</v>
      </c>
      <c r="G52" s="6" t="s">
        <v>103</v>
      </c>
      <c r="H52" s="6">
        <v>63</v>
      </c>
      <c r="I52" s="6">
        <v>3</v>
      </c>
      <c r="J52" s="6" t="s">
        <v>29</v>
      </c>
      <c r="K52" s="9">
        <v>66</v>
      </c>
      <c r="L52" s="9">
        <f t="shared" si="3"/>
        <v>33</v>
      </c>
      <c r="M52" s="9">
        <v>88.2</v>
      </c>
      <c r="N52" s="9">
        <f t="shared" si="4"/>
        <v>44.1</v>
      </c>
      <c r="O52" s="9">
        <f t="shared" si="5"/>
        <v>77.1</v>
      </c>
      <c r="P52" s="6">
        <f>RANK(O52,$O$51:$O$53)</f>
        <v>1</v>
      </c>
    </row>
    <row r="53" s="1" customFormat="1" ht="15" customHeight="1" spans="1:16">
      <c r="A53" s="6">
        <v>51</v>
      </c>
      <c r="B53" s="6" t="s">
        <v>105</v>
      </c>
      <c r="C53" s="6" t="s">
        <v>102</v>
      </c>
      <c r="D53" s="6" t="s">
        <v>19</v>
      </c>
      <c r="E53" s="6" t="s">
        <v>20</v>
      </c>
      <c r="F53" s="6" t="s">
        <v>54</v>
      </c>
      <c r="G53" s="6" t="s">
        <v>103</v>
      </c>
      <c r="H53" s="6">
        <v>65.5</v>
      </c>
      <c r="I53" s="6"/>
      <c r="J53" s="6"/>
      <c r="K53" s="9">
        <v>65.5</v>
      </c>
      <c r="L53" s="9">
        <f t="shared" si="3"/>
        <v>32.75</v>
      </c>
      <c r="M53" s="9">
        <v>82.1</v>
      </c>
      <c r="N53" s="9">
        <f t="shared" si="4"/>
        <v>41.05</v>
      </c>
      <c r="O53" s="9">
        <f t="shared" si="5"/>
        <v>73.8</v>
      </c>
      <c r="P53" s="6">
        <f>RANK(O53,$O$51:$O$53)</f>
        <v>3</v>
      </c>
    </row>
    <row r="54" s="1" customFormat="1" ht="15" customHeight="1" spans="1:16">
      <c r="A54" s="6">
        <v>52</v>
      </c>
      <c r="B54" s="6" t="s">
        <v>106</v>
      </c>
      <c r="C54" s="6" t="s">
        <v>107</v>
      </c>
      <c r="D54" s="6" t="s">
        <v>19</v>
      </c>
      <c r="E54" s="6" t="s">
        <v>20</v>
      </c>
      <c r="F54" s="6" t="s">
        <v>54</v>
      </c>
      <c r="G54" s="6" t="s">
        <v>108</v>
      </c>
      <c r="H54" s="6">
        <v>68</v>
      </c>
      <c r="I54" s="6"/>
      <c r="J54" s="6"/>
      <c r="K54" s="9">
        <v>68</v>
      </c>
      <c r="L54" s="9">
        <f t="shared" si="3"/>
        <v>34</v>
      </c>
      <c r="M54" s="9">
        <v>81.5</v>
      </c>
      <c r="N54" s="9">
        <f t="shared" si="4"/>
        <v>40.75</v>
      </c>
      <c r="O54" s="9">
        <f t="shared" si="5"/>
        <v>74.75</v>
      </c>
      <c r="P54" s="6">
        <f>RANK(O54,$O$54:$O$56)</f>
        <v>1</v>
      </c>
    </row>
    <row r="55" s="1" customFormat="1" ht="15" customHeight="1" spans="1:16">
      <c r="A55" s="6">
        <v>53</v>
      </c>
      <c r="B55" s="6" t="s">
        <v>109</v>
      </c>
      <c r="C55" s="6" t="s">
        <v>107</v>
      </c>
      <c r="D55" s="6" t="s">
        <v>19</v>
      </c>
      <c r="E55" s="6" t="s">
        <v>20</v>
      </c>
      <c r="F55" s="6" t="s">
        <v>54</v>
      </c>
      <c r="G55" s="6" t="s">
        <v>108</v>
      </c>
      <c r="H55" s="6">
        <v>65</v>
      </c>
      <c r="I55" s="6"/>
      <c r="J55" s="6"/>
      <c r="K55" s="9">
        <v>65</v>
      </c>
      <c r="L55" s="9">
        <f t="shared" si="3"/>
        <v>32.5</v>
      </c>
      <c r="M55" s="9">
        <v>81.22</v>
      </c>
      <c r="N55" s="9">
        <f t="shared" si="4"/>
        <v>40.61</v>
      </c>
      <c r="O55" s="9">
        <f t="shared" si="5"/>
        <v>73.11</v>
      </c>
      <c r="P55" s="6">
        <f>RANK(O55,$O$54:$O$56)</f>
        <v>3</v>
      </c>
    </row>
    <row r="56" s="1" customFormat="1" ht="15" customHeight="1" spans="1:16">
      <c r="A56" s="6">
        <v>54</v>
      </c>
      <c r="B56" s="6" t="s">
        <v>110</v>
      </c>
      <c r="C56" s="6" t="s">
        <v>107</v>
      </c>
      <c r="D56" s="6" t="s">
        <v>19</v>
      </c>
      <c r="E56" s="6" t="s">
        <v>20</v>
      </c>
      <c r="F56" s="6" t="s">
        <v>54</v>
      </c>
      <c r="G56" s="6" t="s">
        <v>108</v>
      </c>
      <c r="H56" s="6">
        <v>61.5</v>
      </c>
      <c r="I56" s="6">
        <v>3</v>
      </c>
      <c r="J56" s="6" t="s">
        <v>29</v>
      </c>
      <c r="K56" s="9">
        <v>64.5</v>
      </c>
      <c r="L56" s="9">
        <f t="shared" si="3"/>
        <v>32.25</v>
      </c>
      <c r="M56" s="9">
        <v>83.2</v>
      </c>
      <c r="N56" s="9">
        <f t="shared" si="4"/>
        <v>41.6</v>
      </c>
      <c r="O56" s="9">
        <f t="shared" si="5"/>
        <v>73.85</v>
      </c>
      <c r="P56" s="6">
        <f>RANK(O56,$O$54:$O$56)</f>
        <v>2</v>
      </c>
    </row>
    <row r="57" s="1" customFormat="1" ht="15" customHeight="1" spans="1:16">
      <c r="A57" s="6">
        <v>55</v>
      </c>
      <c r="B57" s="6" t="s">
        <v>111</v>
      </c>
      <c r="C57" s="6" t="s">
        <v>112</v>
      </c>
      <c r="D57" s="6" t="s">
        <v>19</v>
      </c>
      <c r="E57" s="6" t="s">
        <v>20</v>
      </c>
      <c r="F57" s="6" t="s">
        <v>54</v>
      </c>
      <c r="G57" s="6" t="s">
        <v>113</v>
      </c>
      <c r="H57" s="6">
        <v>67</v>
      </c>
      <c r="I57" s="6"/>
      <c r="J57" s="6"/>
      <c r="K57" s="9">
        <v>67</v>
      </c>
      <c r="L57" s="9">
        <f t="shared" si="3"/>
        <v>33.5</v>
      </c>
      <c r="M57" s="9">
        <v>74.08</v>
      </c>
      <c r="N57" s="9">
        <f t="shared" si="4"/>
        <v>37.04</v>
      </c>
      <c r="O57" s="9">
        <f t="shared" si="5"/>
        <v>70.54</v>
      </c>
      <c r="P57" s="6">
        <f>RANK(O57,$O$57:$O$59)</f>
        <v>2</v>
      </c>
    </row>
    <row r="58" s="1" customFormat="1" ht="15" customHeight="1" spans="1:16">
      <c r="A58" s="6">
        <v>56</v>
      </c>
      <c r="B58" s="6" t="s">
        <v>114</v>
      </c>
      <c r="C58" s="6" t="s">
        <v>112</v>
      </c>
      <c r="D58" s="6" t="s">
        <v>19</v>
      </c>
      <c r="E58" s="6" t="s">
        <v>20</v>
      </c>
      <c r="F58" s="6" t="s">
        <v>54</v>
      </c>
      <c r="G58" s="6" t="s">
        <v>113</v>
      </c>
      <c r="H58" s="6">
        <v>66.5</v>
      </c>
      <c r="I58" s="6"/>
      <c r="J58" s="6"/>
      <c r="K58" s="9">
        <v>66.5</v>
      </c>
      <c r="L58" s="9">
        <f t="shared" si="3"/>
        <v>33.25</v>
      </c>
      <c r="M58" s="9">
        <v>81.5</v>
      </c>
      <c r="N58" s="9">
        <f t="shared" si="4"/>
        <v>40.75</v>
      </c>
      <c r="O58" s="9">
        <f t="shared" si="5"/>
        <v>74</v>
      </c>
      <c r="P58" s="6">
        <f>RANK(O58,$O$57:$O$59)</f>
        <v>1</v>
      </c>
    </row>
    <row r="59" s="1" customFormat="1" ht="15" customHeight="1" spans="1:16">
      <c r="A59" s="6">
        <v>57</v>
      </c>
      <c r="B59" s="6" t="s">
        <v>115</v>
      </c>
      <c r="C59" s="6" t="s">
        <v>112</v>
      </c>
      <c r="D59" s="6" t="s">
        <v>19</v>
      </c>
      <c r="E59" s="6" t="s">
        <v>20</v>
      </c>
      <c r="F59" s="6" t="s">
        <v>54</v>
      </c>
      <c r="G59" s="6" t="s">
        <v>113</v>
      </c>
      <c r="H59" s="6">
        <v>63</v>
      </c>
      <c r="I59" s="6"/>
      <c r="J59" s="6"/>
      <c r="K59" s="9">
        <v>63</v>
      </c>
      <c r="L59" s="9">
        <f t="shared" si="3"/>
        <v>31.5</v>
      </c>
      <c r="M59" s="9">
        <v>78</v>
      </c>
      <c r="N59" s="9">
        <f t="shared" si="4"/>
        <v>39</v>
      </c>
      <c r="O59" s="9">
        <f t="shared" si="5"/>
        <v>70.5</v>
      </c>
      <c r="P59" s="6">
        <f>RANK(O59,$O$57:$O$59)</f>
        <v>3</v>
      </c>
    </row>
    <row r="60" s="1" customFormat="1" ht="15" customHeight="1" spans="1:16">
      <c r="A60" s="6">
        <v>58</v>
      </c>
      <c r="B60" s="6" t="s">
        <v>116</v>
      </c>
      <c r="C60" s="6" t="s">
        <v>117</v>
      </c>
      <c r="D60" s="6" t="s">
        <v>19</v>
      </c>
      <c r="E60" s="6" t="s">
        <v>20</v>
      </c>
      <c r="F60" s="6" t="s">
        <v>118</v>
      </c>
      <c r="G60" s="6" t="s">
        <v>119</v>
      </c>
      <c r="H60" s="6">
        <v>65</v>
      </c>
      <c r="I60" s="6"/>
      <c r="J60" s="6"/>
      <c r="K60" s="9">
        <v>65</v>
      </c>
      <c r="L60" s="9">
        <f t="shared" si="3"/>
        <v>32.5</v>
      </c>
      <c r="M60" s="9">
        <v>82.74</v>
      </c>
      <c r="N60" s="9">
        <f t="shared" si="4"/>
        <v>41.37</v>
      </c>
      <c r="O60" s="9">
        <f t="shared" si="5"/>
        <v>73.87</v>
      </c>
      <c r="P60" s="6">
        <f>RANK(O60,$O$60:$O$62)</f>
        <v>1</v>
      </c>
    </row>
    <row r="61" s="1" customFormat="1" ht="15" customHeight="1" spans="1:16">
      <c r="A61" s="6">
        <v>59</v>
      </c>
      <c r="B61" s="6" t="s">
        <v>120</v>
      </c>
      <c r="C61" s="6" t="s">
        <v>117</v>
      </c>
      <c r="D61" s="6" t="s">
        <v>19</v>
      </c>
      <c r="E61" s="6" t="s">
        <v>20</v>
      </c>
      <c r="F61" s="6" t="s">
        <v>118</v>
      </c>
      <c r="G61" s="6" t="s">
        <v>119</v>
      </c>
      <c r="H61" s="6">
        <v>64.5</v>
      </c>
      <c r="I61" s="6"/>
      <c r="J61" s="6"/>
      <c r="K61" s="9">
        <v>64.5</v>
      </c>
      <c r="L61" s="9">
        <f t="shared" si="3"/>
        <v>32.25</v>
      </c>
      <c r="M61" s="9">
        <v>79.44</v>
      </c>
      <c r="N61" s="9">
        <f t="shared" si="4"/>
        <v>39.72</v>
      </c>
      <c r="O61" s="9">
        <f t="shared" si="5"/>
        <v>71.97</v>
      </c>
      <c r="P61" s="6">
        <f>RANK(O61,$O$60:$O$62)</f>
        <v>2</v>
      </c>
    </row>
    <row r="62" s="1" customFormat="1" ht="15" customHeight="1" spans="1:16">
      <c r="A62" s="6">
        <v>60</v>
      </c>
      <c r="B62" s="6" t="s">
        <v>121</v>
      </c>
      <c r="C62" s="6" t="s">
        <v>117</v>
      </c>
      <c r="D62" s="6" t="s">
        <v>19</v>
      </c>
      <c r="E62" s="6" t="s">
        <v>20</v>
      </c>
      <c r="F62" s="6" t="s">
        <v>118</v>
      </c>
      <c r="G62" s="6" t="s">
        <v>119</v>
      </c>
      <c r="H62" s="6">
        <v>61.5</v>
      </c>
      <c r="I62" s="6"/>
      <c r="J62" s="6"/>
      <c r="K62" s="9">
        <v>61.5</v>
      </c>
      <c r="L62" s="9">
        <f t="shared" si="3"/>
        <v>30.75</v>
      </c>
      <c r="M62" s="9">
        <v>78.86</v>
      </c>
      <c r="N62" s="9">
        <f t="shared" si="4"/>
        <v>39.43</v>
      </c>
      <c r="O62" s="9">
        <f t="shared" si="5"/>
        <v>70.18</v>
      </c>
      <c r="P62" s="6">
        <f>RANK(O62,$O$60:$O$62)</f>
        <v>3</v>
      </c>
    </row>
    <row r="63" s="1" customFormat="1" ht="15" customHeight="1" spans="1:16">
      <c r="A63" s="6">
        <v>61</v>
      </c>
      <c r="B63" s="6" t="s">
        <v>122</v>
      </c>
      <c r="C63" s="6" t="s">
        <v>123</v>
      </c>
      <c r="D63" s="6" t="s">
        <v>19</v>
      </c>
      <c r="E63" s="6" t="s">
        <v>20</v>
      </c>
      <c r="F63" s="6" t="s">
        <v>118</v>
      </c>
      <c r="G63" s="6" t="s">
        <v>124</v>
      </c>
      <c r="H63" s="6">
        <v>62</v>
      </c>
      <c r="I63" s="6"/>
      <c r="J63" s="6"/>
      <c r="K63" s="9">
        <v>62</v>
      </c>
      <c r="L63" s="9">
        <f t="shared" si="3"/>
        <v>31</v>
      </c>
      <c r="M63" s="9">
        <v>81.5</v>
      </c>
      <c r="N63" s="9">
        <f t="shared" si="4"/>
        <v>40.75</v>
      </c>
      <c r="O63" s="9">
        <f t="shared" si="5"/>
        <v>71.75</v>
      </c>
      <c r="P63" s="6">
        <f>RANK(O63,$O$63:$O$65)</f>
        <v>1</v>
      </c>
    </row>
    <row r="64" s="1" customFormat="1" ht="15" customHeight="1" spans="1:16">
      <c r="A64" s="6">
        <v>62</v>
      </c>
      <c r="B64" s="6" t="s">
        <v>125</v>
      </c>
      <c r="C64" s="6" t="s">
        <v>123</v>
      </c>
      <c r="D64" s="6" t="s">
        <v>19</v>
      </c>
      <c r="E64" s="6" t="s">
        <v>20</v>
      </c>
      <c r="F64" s="6" t="s">
        <v>118</v>
      </c>
      <c r="G64" s="6" t="s">
        <v>124</v>
      </c>
      <c r="H64" s="6">
        <v>58.5</v>
      </c>
      <c r="I64" s="6"/>
      <c r="J64" s="6"/>
      <c r="K64" s="9">
        <v>58.5</v>
      </c>
      <c r="L64" s="9">
        <f t="shared" si="3"/>
        <v>29.25</v>
      </c>
      <c r="M64" s="9">
        <v>0</v>
      </c>
      <c r="N64" s="9">
        <f t="shared" si="4"/>
        <v>0</v>
      </c>
      <c r="O64" s="9">
        <f t="shared" si="5"/>
        <v>29.25</v>
      </c>
      <c r="P64" s="6">
        <f>RANK(O64,$O$63:$O$65)</f>
        <v>3</v>
      </c>
    </row>
    <row r="65" s="1" customFormat="1" ht="15" customHeight="1" spans="1:16">
      <c r="A65" s="6">
        <v>63</v>
      </c>
      <c r="B65" s="6" t="s">
        <v>126</v>
      </c>
      <c r="C65" s="6" t="s">
        <v>123</v>
      </c>
      <c r="D65" s="6" t="s">
        <v>19</v>
      </c>
      <c r="E65" s="6" t="s">
        <v>20</v>
      </c>
      <c r="F65" s="6" t="s">
        <v>118</v>
      </c>
      <c r="G65" s="6" t="s">
        <v>124</v>
      </c>
      <c r="H65" s="6">
        <v>57.5</v>
      </c>
      <c r="I65" s="6"/>
      <c r="J65" s="6"/>
      <c r="K65" s="9">
        <v>57.5</v>
      </c>
      <c r="L65" s="9">
        <f t="shared" si="3"/>
        <v>28.75</v>
      </c>
      <c r="M65" s="9">
        <v>81</v>
      </c>
      <c r="N65" s="9">
        <f t="shared" si="4"/>
        <v>40.5</v>
      </c>
      <c r="O65" s="9">
        <f t="shared" si="5"/>
        <v>69.25</v>
      </c>
      <c r="P65" s="6">
        <f>RANK(O65,$O$63:$O$65)</f>
        <v>2</v>
      </c>
    </row>
    <row r="66" s="1" customFormat="1" ht="15" customHeight="1" spans="1:16">
      <c r="A66" s="6">
        <v>64</v>
      </c>
      <c r="B66" s="6" t="s">
        <v>127</v>
      </c>
      <c r="C66" s="6" t="s">
        <v>128</v>
      </c>
      <c r="D66" s="6" t="s">
        <v>19</v>
      </c>
      <c r="E66" s="6" t="s">
        <v>20</v>
      </c>
      <c r="F66" s="6" t="s">
        <v>118</v>
      </c>
      <c r="G66" s="6" t="s">
        <v>129</v>
      </c>
      <c r="H66" s="6">
        <v>63.5</v>
      </c>
      <c r="I66" s="6"/>
      <c r="J66" s="6"/>
      <c r="K66" s="9">
        <v>63.5</v>
      </c>
      <c r="L66" s="9">
        <f t="shared" si="3"/>
        <v>31.75</v>
      </c>
      <c r="M66" s="9">
        <v>78.64</v>
      </c>
      <c r="N66" s="9">
        <f t="shared" si="4"/>
        <v>39.32</v>
      </c>
      <c r="O66" s="9">
        <f t="shared" si="5"/>
        <v>71.07</v>
      </c>
      <c r="P66" s="6">
        <f>RANK(O66,$O$66:$O$68)</f>
        <v>1</v>
      </c>
    </row>
    <row r="67" s="1" customFormat="1" ht="15" customHeight="1" spans="1:16">
      <c r="A67" s="6">
        <v>65</v>
      </c>
      <c r="B67" s="6" t="s">
        <v>130</v>
      </c>
      <c r="C67" s="6" t="s">
        <v>128</v>
      </c>
      <c r="D67" s="6" t="s">
        <v>19</v>
      </c>
      <c r="E67" s="6" t="s">
        <v>20</v>
      </c>
      <c r="F67" s="6" t="s">
        <v>118</v>
      </c>
      <c r="G67" s="6" t="s">
        <v>129</v>
      </c>
      <c r="H67" s="6">
        <v>57.5</v>
      </c>
      <c r="I67" s="6">
        <v>3</v>
      </c>
      <c r="J67" s="6" t="s">
        <v>29</v>
      </c>
      <c r="K67" s="9">
        <v>60.5</v>
      </c>
      <c r="L67" s="9">
        <f t="shared" si="3"/>
        <v>30.25</v>
      </c>
      <c r="M67" s="9">
        <v>77</v>
      </c>
      <c r="N67" s="9">
        <f t="shared" si="4"/>
        <v>38.5</v>
      </c>
      <c r="O67" s="9">
        <f t="shared" si="5"/>
        <v>68.75</v>
      </c>
      <c r="P67" s="6">
        <f>RANK(O67,$O$66:$O$68)</f>
        <v>3</v>
      </c>
    </row>
    <row r="68" s="1" customFormat="1" ht="15" customHeight="1" spans="1:16">
      <c r="A68" s="6">
        <v>66</v>
      </c>
      <c r="B68" s="6" t="s">
        <v>131</v>
      </c>
      <c r="C68" s="6" t="s">
        <v>128</v>
      </c>
      <c r="D68" s="6" t="s">
        <v>19</v>
      </c>
      <c r="E68" s="6" t="s">
        <v>20</v>
      </c>
      <c r="F68" s="6" t="s">
        <v>118</v>
      </c>
      <c r="G68" s="6" t="s">
        <v>129</v>
      </c>
      <c r="H68" s="6">
        <v>58.5</v>
      </c>
      <c r="I68" s="6"/>
      <c r="J68" s="6"/>
      <c r="K68" s="9">
        <v>58.5</v>
      </c>
      <c r="L68" s="9">
        <f t="shared" ref="L68:L98" si="7">SUM(K68*0.5)</f>
        <v>29.25</v>
      </c>
      <c r="M68" s="9">
        <v>80.06</v>
      </c>
      <c r="N68" s="9">
        <f t="shared" ref="N68:N98" si="8">M68*0.5</f>
        <v>40.03</v>
      </c>
      <c r="O68" s="9">
        <f t="shared" ref="O68:O98" si="9">K68*0.5+N68</f>
        <v>69.28</v>
      </c>
      <c r="P68" s="6">
        <f>RANK(O68,$O$66:$O$68)</f>
        <v>2</v>
      </c>
    </row>
    <row r="69" s="1" customFormat="1" ht="15" customHeight="1" spans="1:16">
      <c r="A69" s="6">
        <v>67</v>
      </c>
      <c r="B69" s="6" t="s">
        <v>132</v>
      </c>
      <c r="C69" s="6" t="s">
        <v>133</v>
      </c>
      <c r="D69" s="6" t="s">
        <v>19</v>
      </c>
      <c r="E69" s="6" t="s">
        <v>20</v>
      </c>
      <c r="F69" s="6" t="s">
        <v>118</v>
      </c>
      <c r="G69" s="6" t="s">
        <v>134</v>
      </c>
      <c r="H69" s="6">
        <v>66</v>
      </c>
      <c r="I69" s="6"/>
      <c r="J69" s="6"/>
      <c r="K69" s="9">
        <v>66</v>
      </c>
      <c r="L69" s="9">
        <f t="shared" si="7"/>
        <v>33</v>
      </c>
      <c r="M69" s="9">
        <v>82.64</v>
      </c>
      <c r="N69" s="9">
        <f t="shared" si="8"/>
        <v>41.32</v>
      </c>
      <c r="O69" s="9">
        <f t="shared" si="9"/>
        <v>74.32</v>
      </c>
      <c r="P69" s="6">
        <f>RANK(O69,$O$69:$O$71)</f>
        <v>1</v>
      </c>
    </row>
    <row r="70" s="1" customFormat="1" ht="15" customHeight="1" spans="1:16">
      <c r="A70" s="6">
        <v>68</v>
      </c>
      <c r="B70" s="6" t="s">
        <v>135</v>
      </c>
      <c r="C70" s="6" t="s">
        <v>133</v>
      </c>
      <c r="D70" s="6" t="s">
        <v>19</v>
      </c>
      <c r="E70" s="6" t="s">
        <v>20</v>
      </c>
      <c r="F70" s="6" t="s">
        <v>118</v>
      </c>
      <c r="G70" s="6" t="s">
        <v>134</v>
      </c>
      <c r="H70" s="6">
        <v>62.5</v>
      </c>
      <c r="I70" s="6"/>
      <c r="J70" s="6"/>
      <c r="K70" s="9">
        <v>62.5</v>
      </c>
      <c r="L70" s="9">
        <f t="shared" si="7"/>
        <v>31.25</v>
      </c>
      <c r="M70" s="9">
        <v>79.68</v>
      </c>
      <c r="N70" s="9">
        <f t="shared" si="8"/>
        <v>39.84</v>
      </c>
      <c r="O70" s="9">
        <f t="shared" si="9"/>
        <v>71.09</v>
      </c>
      <c r="P70" s="6">
        <f>RANK(O70,$O$69:$O$71)</f>
        <v>3</v>
      </c>
    </row>
    <row r="71" s="1" customFormat="1" ht="15" customHeight="1" spans="1:16">
      <c r="A71" s="6">
        <v>69</v>
      </c>
      <c r="B71" s="6" t="s">
        <v>136</v>
      </c>
      <c r="C71" s="6" t="s">
        <v>133</v>
      </c>
      <c r="D71" s="6" t="s">
        <v>19</v>
      </c>
      <c r="E71" s="6" t="s">
        <v>20</v>
      </c>
      <c r="F71" s="6" t="s">
        <v>118</v>
      </c>
      <c r="G71" s="6" t="s">
        <v>134</v>
      </c>
      <c r="H71" s="6">
        <v>62.5</v>
      </c>
      <c r="I71" s="6"/>
      <c r="J71" s="6"/>
      <c r="K71" s="9">
        <v>62.5</v>
      </c>
      <c r="L71" s="9">
        <f t="shared" si="7"/>
        <v>31.25</v>
      </c>
      <c r="M71" s="9">
        <v>80.2</v>
      </c>
      <c r="N71" s="9">
        <f t="shared" si="8"/>
        <v>40.1</v>
      </c>
      <c r="O71" s="9">
        <f t="shared" si="9"/>
        <v>71.35</v>
      </c>
      <c r="P71" s="6">
        <f>RANK(O71,$O$69:$O$71)</f>
        <v>2</v>
      </c>
    </row>
    <row r="72" s="1" customFormat="1" ht="15" customHeight="1" spans="1:16">
      <c r="A72" s="6">
        <v>70</v>
      </c>
      <c r="B72" s="6" t="s">
        <v>137</v>
      </c>
      <c r="C72" s="6" t="s">
        <v>138</v>
      </c>
      <c r="D72" s="6" t="s">
        <v>19</v>
      </c>
      <c r="E72" s="6" t="s">
        <v>20</v>
      </c>
      <c r="F72" s="6" t="s">
        <v>118</v>
      </c>
      <c r="G72" s="6" t="s">
        <v>139</v>
      </c>
      <c r="H72" s="6">
        <v>67.5</v>
      </c>
      <c r="I72" s="6"/>
      <c r="J72" s="6"/>
      <c r="K72" s="9">
        <v>67.5</v>
      </c>
      <c r="L72" s="9">
        <f t="shared" si="7"/>
        <v>33.75</v>
      </c>
      <c r="M72" s="9">
        <v>82.12</v>
      </c>
      <c r="N72" s="9">
        <f t="shared" si="8"/>
        <v>41.06</v>
      </c>
      <c r="O72" s="9">
        <f t="shared" si="9"/>
        <v>74.81</v>
      </c>
      <c r="P72" s="6">
        <f>RANK(O72,$O$72:$O$74)</f>
        <v>1</v>
      </c>
    </row>
    <row r="73" s="1" customFormat="1" ht="15" customHeight="1" spans="1:16">
      <c r="A73" s="6">
        <v>71</v>
      </c>
      <c r="B73" s="6" t="s">
        <v>140</v>
      </c>
      <c r="C73" s="6" t="s">
        <v>138</v>
      </c>
      <c r="D73" s="6" t="s">
        <v>19</v>
      </c>
      <c r="E73" s="6" t="s">
        <v>20</v>
      </c>
      <c r="F73" s="6" t="s">
        <v>118</v>
      </c>
      <c r="G73" s="6" t="s">
        <v>139</v>
      </c>
      <c r="H73" s="6">
        <v>66.5</v>
      </c>
      <c r="I73" s="6"/>
      <c r="J73" s="6"/>
      <c r="K73" s="9">
        <v>66.5</v>
      </c>
      <c r="L73" s="9">
        <f t="shared" si="7"/>
        <v>33.25</v>
      </c>
      <c r="M73" s="9">
        <v>79.96</v>
      </c>
      <c r="N73" s="9">
        <f t="shared" si="8"/>
        <v>39.98</v>
      </c>
      <c r="O73" s="9">
        <f t="shared" si="9"/>
        <v>73.23</v>
      </c>
      <c r="P73" s="6">
        <f>RANK(O73,$O$72:$O$74)</f>
        <v>2</v>
      </c>
    </row>
    <row r="74" s="1" customFormat="1" ht="15" customHeight="1" spans="1:16">
      <c r="A74" s="6">
        <v>72</v>
      </c>
      <c r="B74" s="6" t="s">
        <v>141</v>
      </c>
      <c r="C74" s="6" t="s">
        <v>138</v>
      </c>
      <c r="D74" s="6" t="s">
        <v>19</v>
      </c>
      <c r="E74" s="6" t="s">
        <v>20</v>
      </c>
      <c r="F74" s="6" t="s">
        <v>118</v>
      </c>
      <c r="G74" s="6" t="s">
        <v>139</v>
      </c>
      <c r="H74" s="6">
        <v>61.5</v>
      </c>
      <c r="I74" s="6"/>
      <c r="J74" s="6"/>
      <c r="K74" s="9">
        <v>61.5</v>
      </c>
      <c r="L74" s="9">
        <f t="shared" si="7"/>
        <v>30.75</v>
      </c>
      <c r="M74" s="9">
        <v>80.18</v>
      </c>
      <c r="N74" s="9">
        <f t="shared" si="8"/>
        <v>40.09</v>
      </c>
      <c r="O74" s="9">
        <f t="shared" si="9"/>
        <v>70.84</v>
      </c>
      <c r="P74" s="6">
        <f>RANK(O74,$O$72:$O$74)</f>
        <v>3</v>
      </c>
    </row>
    <row r="75" s="1" customFormat="1" ht="15" customHeight="1" spans="1:16">
      <c r="A75" s="6">
        <v>73</v>
      </c>
      <c r="B75" s="6" t="s">
        <v>142</v>
      </c>
      <c r="C75" s="6" t="s">
        <v>143</v>
      </c>
      <c r="D75" s="6" t="s">
        <v>19</v>
      </c>
      <c r="E75" s="6" t="s">
        <v>20</v>
      </c>
      <c r="F75" s="6" t="s">
        <v>118</v>
      </c>
      <c r="G75" s="6" t="s">
        <v>144</v>
      </c>
      <c r="H75" s="6">
        <v>68.5</v>
      </c>
      <c r="I75" s="6"/>
      <c r="J75" s="6"/>
      <c r="K75" s="9">
        <v>68.5</v>
      </c>
      <c r="L75" s="9">
        <f t="shared" si="7"/>
        <v>34.25</v>
      </c>
      <c r="M75" s="9">
        <v>82.38</v>
      </c>
      <c r="N75" s="9">
        <f t="shared" si="8"/>
        <v>41.19</v>
      </c>
      <c r="O75" s="9">
        <f t="shared" si="9"/>
        <v>75.44</v>
      </c>
      <c r="P75" s="6">
        <f>RANK(O75,$O$75:$O$78)</f>
        <v>1</v>
      </c>
    </row>
    <row r="76" s="1" customFormat="1" ht="15" customHeight="1" spans="1:16">
      <c r="A76" s="6">
        <v>74</v>
      </c>
      <c r="B76" s="6" t="s">
        <v>145</v>
      </c>
      <c r="C76" s="6" t="s">
        <v>143</v>
      </c>
      <c r="D76" s="6" t="s">
        <v>19</v>
      </c>
      <c r="E76" s="6" t="s">
        <v>20</v>
      </c>
      <c r="F76" s="6" t="s">
        <v>118</v>
      </c>
      <c r="G76" s="6" t="s">
        <v>144</v>
      </c>
      <c r="H76" s="6">
        <v>62</v>
      </c>
      <c r="I76" s="6"/>
      <c r="J76" s="6"/>
      <c r="K76" s="9">
        <v>62</v>
      </c>
      <c r="L76" s="9">
        <f t="shared" si="7"/>
        <v>31</v>
      </c>
      <c r="M76" s="9">
        <v>75.96</v>
      </c>
      <c r="N76" s="9">
        <f t="shared" si="8"/>
        <v>37.98</v>
      </c>
      <c r="O76" s="9">
        <f t="shared" si="9"/>
        <v>68.98</v>
      </c>
      <c r="P76" s="6">
        <f>RANK(O76,$O$75:$O$78)</f>
        <v>4</v>
      </c>
    </row>
    <row r="77" s="1" customFormat="1" ht="15" customHeight="1" spans="1:16">
      <c r="A77" s="6">
        <v>75</v>
      </c>
      <c r="B77" s="6" t="s">
        <v>146</v>
      </c>
      <c r="C77" s="6" t="s">
        <v>143</v>
      </c>
      <c r="D77" s="6" t="s">
        <v>19</v>
      </c>
      <c r="E77" s="6" t="s">
        <v>20</v>
      </c>
      <c r="F77" s="6" t="s">
        <v>118</v>
      </c>
      <c r="G77" s="6" t="s">
        <v>144</v>
      </c>
      <c r="H77" s="6">
        <v>61.5</v>
      </c>
      <c r="I77" s="6"/>
      <c r="J77" s="6"/>
      <c r="K77" s="9">
        <v>61.5</v>
      </c>
      <c r="L77" s="9">
        <f t="shared" si="7"/>
        <v>30.75</v>
      </c>
      <c r="M77" s="9">
        <v>76.9</v>
      </c>
      <c r="N77" s="9">
        <f t="shared" si="8"/>
        <v>38.45</v>
      </c>
      <c r="O77" s="9">
        <f t="shared" si="9"/>
        <v>69.2</v>
      </c>
      <c r="P77" s="6">
        <f>RANK(O77,$O$75:$O$78)</f>
        <v>3</v>
      </c>
    </row>
    <row r="78" s="1" customFormat="1" ht="15" customHeight="1" spans="1:16">
      <c r="A78" s="6">
        <v>76</v>
      </c>
      <c r="B78" s="6" t="s">
        <v>147</v>
      </c>
      <c r="C78" s="6" t="s">
        <v>143</v>
      </c>
      <c r="D78" s="6" t="s">
        <v>19</v>
      </c>
      <c r="E78" s="6" t="s">
        <v>20</v>
      </c>
      <c r="F78" s="6" t="s">
        <v>118</v>
      </c>
      <c r="G78" s="6" t="s">
        <v>144</v>
      </c>
      <c r="H78" s="6">
        <v>61.5</v>
      </c>
      <c r="I78" s="6"/>
      <c r="J78" s="6"/>
      <c r="K78" s="9">
        <v>61.5</v>
      </c>
      <c r="L78" s="9">
        <f t="shared" si="7"/>
        <v>30.75</v>
      </c>
      <c r="M78" s="9">
        <v>79.76</v>
      </c>
      <c r="N78" s="9">
        <f t="shared" si="8"/>
        <v>39.88</v>
      </c>
      <c r="O78" s="9">
        <f t="shared" si="9"/>
        <v>70.63</v>
      </c>
      <c r="P78" s="6">
        <f>RANK(O78,$O$75:$O$78)</f>
        <v>2</v>
      </c>
    </row>
    <row r="79" s="1" customFormat="1" ht="15" customHeight="1" spans="1:16">
      <c r="A79" s="6">
        <v>77</v>
      </c>
      <c r="B79" s="6" t="s">
        <v>148</v>
      </c>
      <c r="C79" s="6" t="s">
        <v>149</v>
      </c>
      <c r="D79" s="6" t="s">
        <v>19</v>
      </c>
      <c r="E79" s="6" t="s">
        <v>20</v>
      </c>
      <c r="F79" s="6" t="s">
        <v>150</v>
      </c>
      <c r="G79" s="6" t="s">
        <v>103</v>
      </c>
      <c r="H79" s="6">
        <v>69.5</v>
      </c>
      <c r="I79" s="6"/>
      <c r="J79" s="6"/>
      <c r="K79" s="9">
        <v>69.5</v>
      </c>
      <c r="L79" s="9">
        <f t="shared" si="7"/>
        <v>34.75</v>
      </c>
      <c r="M79" s="9">
        <v>83.46</v>
      </c>
      <c r="N79" s="9">
        <f t="shared" si="8"/>
        <v>41.73</v>
      </c>
      <c r="O79" s="9">
        <f t="shared" si="9"/>
        <v>76.48</v>
      </c>
      <c r="P79" s="6">
        <f>RANK(O79,$O$79:$O$81)</f>
        <v>2</v>
      </c>
    </row>
    <row r="80" s="1" customFormat="1" ht="15" customHeight="1" spans="1:16">
      <c r="A80" s="6">
        <v>78</v>
      </c>
      <c r="B80" s="6" t="s">
        <v>151</v>
      </c>
      <c r="C80" s="6" t="s">
        <v>149</v>
      </c>
      <c r="D80" s="6" t="s">
        <v>19</v>
      </c>
      <c r="E80" s="6" t="s">
        <v>20</v>
      </c>
      <c r="F80" s="6" t="s">
        <v>150</v>
      </c>
      <c r="G80" s="6" t="s">
        <v>103</v>
      </c>
      <c r="H80" s="6">
        <v>67</v>
      </c>
      <c r="I80" s="6"/>
      <c r="J80" s="6"/>
      <c r="K80" s="9">
        <v>67</v>
      </c>
      <c r="L80" s="9">
        <f t="shared" si="7"/>
        <v>33.5</v>
      </c>
      <c r="M80" s="9">
        <v>87.04</v>
      </c>
      <c r="N80" s="9">
        <f t="shared" si="8"/>
        <v>43.52</v>
      </c>
      <c r="O80" s="9">
        <f t="shared" si="9"/>
        <v>77.02</v>
      </c>
      <c r="P80" s="6">
        <f>RANK(O80,$O$79:$O$81)</f>
        <v>1</v>
      </c>
    </row>
    <row r="81" s="1" customFormat="1" ht="15" customHeight="1" spans="1:16">
      <c r="A81" s="6">
        <v>79</v>
      </c>
      <c r="B81" s="6" t="s">
        <v>152</v>
      </c>
      <c r="C81" s="6" t="s">
        <v>149</v>
      </c>
      <c r="D81" s="6" t="s">
        <v>19</v>
      </c>
      <c r="E81" s="6" t="s">
        <v>20</v>
      </c>
      <c r="F81" s="6" t="s">
        <v>150</v>
      </c>
      <c r="G81" s="6" t="s">
        <v>103</v>
      </c>
      <c r="H81" s="6">
        <v>61.5</v>
      </c>
      <c r="I81" s="6"/>
      <c r="J81" s="6"/>
      <c r="K81" s="9">
        <v>61.5</v>
      </c>
      <c r="L81" s="9">
        <f t="shared" si="7"/>
        <v>30.75</v>
      </c>
      <c r="M81" s="9">
        <v>85.34</v>
      </c>
      <c r="N81" s="9">
        <f t="shared" si="8"/>
        <v>42.67</v>
      </c>
      <c r="O81" s="9">
        <f t="shared" si="9"/>
        <v>73.42</v>
      </c>
      <c r="P81" s="6">
        <f>RANK(O81,$O$79:$O$81)</f>
        <v>3</v>
      </c>
    </row>
    <row r="82" s="1" customFormat="1" ht="15" customHeight="1" spans="1:16">
      <c r="A82" s="6">
        <v>80</v>
      </c>
      <c r="B82" s="6" t="s">
        <v>153</v>
      </c>
      <c r="C82" s="6" t="s">
        <v>154</v>
      </c>
      <c r="D82" s="6" t="s">
        <v>19</v>
      </c>
      <c r="E82" s="6" t="s">
        <v>20</v>
      </c>
      <c r="F82" s="6" t="s">
        <v>150</v>
      </c>
      <c r="G82" s="6" t="s">
        <v>113</v>
      </c>
      <c r="H82" s="6">
        <v>71.5</v>
      </c>
      <c r="I82" s="6"/>
      <c r="J82" s="6"/>
      <c r="K82" s="9">
        <v>71.5</v>
      </c>
      <c r="L82" s="9">
        <f t="shared" si="7"/>
        <v>35.75</v>
      </c>
      <c r="M82" s="9">
        <v>82</v>
      </c>
      <c r="N82" s="9">
        <f t="shared" si="8"/>
        <v>41</v>
      </c>
      <c r="O82" s="9">
        <f t="shared" si="9"/>
        <v>76.75</v>
      </c>
      <c r="P82" s="6">
        <f>RANK(O82,$O$82:$O$84)</f>
        <v>2</v>
      </c>
    </row>
    <row r="83" s="1" customFormat="1" ht="15" customHeight="1" spans="1:16">
      <c r="A83" s="6">
        <v>81</v>
      </c>
      <c r="B83" s="6" t="s">
        <v>155</v>
      </c>
      <c r="C83" s="6" t="s">
        <v>154</v>
      </c>
      <c r="D83" s="6" t="s">
        <v>19</v>
      </c>
      <c r="E83" s="6" t="s">
        <v>20</v>
      </c>
      <c r="F83" s="6" t="s">
        <v>150</v>
      </c>
      <c r="G83" s="6" t="s">
        <v>113</v>
      </c>
      <c r="H83" s="6">
        <v>69.5</v>
      </c>
      <c r="I83" s="6"/>
      <c r="J83" s="6"/>
      <c r="K83" s="9">
        <v>69.5</v>
      </c>
      <c r="L83" s="9">
        <f t="shared" si="7"/>
        <v>34.75</v>
      </c>
      <c r="M83" s="9">
        <v>0</v>
      </c>
      <c r="N83" s="9">
        <f t="shared" si="8"/>
        <v>0</v>
      </c>
      <c r="O83" s="9">
        <f t="shared" si="9"/>
        <v>34.75</v>
      </c>
      <c r="P83" s="6">
        <f>RANK(O83,$O$82:$O$84)</f>
        <v>3</v>
      </c>
    </row>
    <row r="84" s="1" customFormat="1" ht="15" customHeight="1" spans="1:16">
      <c r="A84" s="6">
        <v>82</v>
      </c>
      <c r="B84" s="6" t="s">
        <v>156</v>
      </c>
      <c r="C84" s="6" t="s">
        <v>154</v>
      </c>
      <c r="D84" s="6" t="s">
        <v>19</v>
      </c>
      <c r="E84" s="6" t="s">
        <v>20</v>
      </c>
      <c r="F84" s="6" t="s">
        <v>150</v>
      </c>
      <c r="G84" s="6" t="s">
        <v>113</v>
      </c>
      <c r="H84" s="6">
        <v>68.5</v>
      </c>
      <c r="I84" s="6"/>
      <c r="J84" s="6"/>
      <c r="K84" s="9">
        <v>68.5</v>
      </c>
      <c r="L84" s="9">
        <f t="shared" si="7"/>
        <v>34.25</v>
      </c>
      <c r="M84" s="9">
        <v>85.12</v>
      </c>
      <c r="N84" s="9">
        <f t="shared" si="8"/>
        <v>42.56</v>
      </c>
      <c r="O84" s="9">
        <f t="shared" si="9"/>
        <v>76.81</v>
      </c>
      <c r="P84" s="6">
        <f>RANK(O84,$O$82:$O$84)</f>
        <v>1</v>
      </c>
    </row>
    <row r="85" s="1" customFormat="1" ht="15" customHeight="1" spans="1:16">
      <c r="A85" s="6">
        <v>83</v>
      </c>
      <c r="B85" s="6" t="s">
        <v>157</v>
      </c>
      <c r="C85" s="6" t="s">
        <v>158</v>
      </c>
      <c r="D85" s="6" t="s">
        <v>19</v>
      </c>
      <c r="E85" s="6" t="s">
        <v>20</v>
      </c>
      <c r="F85" s="6" t="s">
        <v>150</v>
      </c>
      <c r="G85" s="6" t="s">
        <v>70</v>
      </c>
      <c r="H85" s="6">
        <v>68.5</v>
      </c>
      <c r="I85" s="6"/>
      <c r="J85" s="6"/>
      <c r="K85" s="9">
        <v>68.5</v>
      </c>
      <c r="L85" s="9">
        <f t="shared" si="7"/>
        <v>34.25</v>
      </c>
      <c r="M85" s="9">
        <v>85.86</v>
      </c>
      <c r="N85" s="9">
        <f t="shared" si="8"/>
        <v>42.93</v>
      </c>
      <c r="O85" s="9">
        <f t="shared" si="9"/>
        <v>77.18</v>
      </c>
      <c r="P85" s="6">
        <f>RANK(O85,$O$85:$O$87)</f>
        <v>1</v>
      </c>
    </row>
    <row r="86" s="1" customFormat="1" ht="15" customHeight="1" spans="1:16">
      <c r="A86" s="6">
        <v>84</v>
      </c>
      <c r="B86" s="6" t="s">
        <v>159</v>
      </c>
      <c r="C86" s="6" t="s">
        <v>158</v>
      </c>
      <c r="D86" s="6" t="s">
        <v>19</v>
      </c>
      <c r="E86" s="6" t="s">
        <v>20</v>
      </c>
      <c r="F86" s="6" t="s">
        <v>150</v>
      </c>
      <c r="G86" s="6" t="s">
        <v>70</v>
      </c>
      <c r="H86" s="6">
        <v>66.5</v>
      </c>
      <c r="I86" s="6"/>
      <c r="J86" s="6"/>
      <c r="K86" s="9">
        <v>66.5</v>
      </c>
      <c r="L86" s="9">
        <f t="shared" si="7"/>
        <v>33.25</v>
      </c>
      <c r="M86" s="9">
        <v>82.04</v>
      </c>
      <c r="N86" s="9">
        <f t="shared" si="8"/>
        <v>41.02</v>
      </c>
      <c r="O86" s="9">
        <f t="shared" si="9"/>
        <v>74.27</v>
      </c>
      <c r="P86" s="6">
        <f>RANK(O86,$O$85:$O$87)</f>
        <v>2</v>
      </c>
    </row>
    <row r="87" s="1" customFormat="1" ht="15" customHeight="1" spans="1:16">
      <c r="A87" s="6">
        <v>85</v>
      </c>
      <c r="B87" s="6" t="s">
        <v>160</v>
      </c>
      <c r="C87" s="6" t="s">
        <v>158</v>
      </c>
      <c r="D87" s="6" t="s">
        <v>19</v>
      </c>
      <c r="E87" s="6" t="s">
        <v>20</v>
      </c>
      <c r="F87" s="6" t="s">
        <v>150</v>
      </c>
      <c r="G87" s="6" t="s">
        <v>70</v>
      </c>
      <c r="H87" s="6">
        <v>60.5</v>
      </c>
      <c r="I87" s="6"/>
      <c r="J87" s="6"/>
      <c r="K87" s="9">
        <v>60.5</v>
      </c>
      <c r="L87" s="9">
        <f t="shared" si="7"/>
        <v>30.25</v>
      </c>
      <c r="M87" s="9">
        <v>79.58</v>
      </c>
      <c r="N87" s="9">
        <f t="shared" si="8"/>
        <v>39.79</v>
      </c>
      <c r="O87" s="9">
        <f t="shared" si="9"/>
        <v>70.04</v>
      </c>
      <c r="P87" s="6">
        <f>RANK(O87,$O$85:$O$87)</f>
        <v>3</v>
      </c>
    </row>
    <row r="88" s="1" customFormat="1" ht="15" customHeight="1" spans="1:16">
      <c r="A88" s="6">
        <v>86</v>
      </c>
      <c r="B88" s="6" t="s">
        <v>161</v>
      </c>
      <c r="C88" s="6" t="s">
        <v>162</v>
      </c>
      <c r="D88" s="6" t="s">
        <v>19</v>
      </c>
      <c r="E88" s="6" t="s">
        <v>20</v>
      </c>
      <c r="F88" s="6" t="s">
        <v>163</v>
      </c>
      <c r="G88" s="6" t="s">
        <v>164</v>
      </c>
      <c r="H88" s="6">
        <v>72</v>
      </c>
      <c r="I88" s="6"/>
      <c r="J88" s="6"/>
      <c r="K88" s="9">
        <v>72</v>
      </c>
      <c r="L88" s="9">
        <f t="shared" si="7"/>
        <v>36</v>
      </c>
      <c r="M88" s="9">
        <v>82.88</v>
      </c>
      <c r="N88" s="9">
        <f t="shared" si="8"/>
        <v>41.44</v>
      </c>
      <c r="O88" s="9">
        <f t="shared" si="9"/>
        <v>77.44</v>
      </c>
      <c r="P88" s="6">
        <f>RANK(O88,$O$88:$O$90)</f>
        <v>1</v>
      </c>
    </row>
    <row r="89" s="1" customFormat="1" ht="15" customHeight="1" spans="1:16">
      <c r="A89" s="6">
        <v>87</v>
      </c>
      <c r="B89" s="6" t="s">
        <v>165</v>
      </c>
      <c r="C89" s="6" t="s">
        <v>162</v>
      </c>
      <c r="D89" s="6" t="s">
        <v>19</v>
      </c>
      <c r="E89" s="6" t="s">
        <v>20</v>
      </c>
      <c r="F89" s="6" t="s">
        <v>163</v>
      </c>
      <c r="G89" s="6" t="s">
        <v>164</v>
      </c>
      <c r="H89" s="6">
        <v>66</v>
      </c>
      <c r="I89" s="6"/>
      <c r="J89" s="6"/>
      <c r="K89" s="9">
        <v>66</v>
      </c>
      <c r="L89" s="9">
        <f t="shared" si="7"/>
        <v>33</v>
      </c>
      <c r="M89" s="9">
        <v>79.4</v>
      </c>
      <c r="N89" s="9">
        <f t="shared" si="8"/>
        <v>39.7</v>
      </c>
      <c r="O89" s="9">
        <f t="shared" si="9"/>
        <v>72.7</v>
      </c>
      <c r="P89" s="6">
        <f>RANK(O89,$O$88:$O$90)</f>
        <v>2</v>
      </c>
    </row>
    <row r="90" s="1" customFormat="1" ht="15" customHeight="1" spans="1:16">
      <c r="A90" s="6">
        <v>88</v>
      </c>
      <c r="B90" s="6" t="s">
        <v>166</v>
      </c>
      <c r="C90" s="6" t="s">
        <v>162</v>
      </c>
      <c r="D90" s="6" t="s">
        <v>19</v>
      </c>
      <c r="E90" s="6" t="s">
        <v>20</v>
      </c>
      <c r="F90" s="6" t="s">
        <v>163</v>
      </c>
      <c r="G90" s="6" t="s">
        <v>164</v>
      </c>
      <c r="H90" s="6">
        <v>65</v>
      </c>
      <c r="I90" s="6"/>
      <c r="J90" s="6"/>
      <c r="K90" s="9">
        <v>65</v>
      </c>
      <c r="L90" s="9">
        <f t="shared" si="7"/>
        <v>32.5</v>
      </c>
      <c r="M90" s="9">
        <v>78.18</v>
      </c>
      <c r="N90" s="9">
        <f t="shared" si="8"/>
        <v>39.09</v>
      </c>
      <c r="O90" s="9">
        <f t="shared" si="9"/>
        <v>71.59</v>
      </c>
      <c r="P90" s="6">
        <f>RANK(O90,$O$88:$O$90)</f>
        <v>3</v>
      </c>
    </row>
    <row r="91" s="1" customFormat="1" ht="15" customHeight="1" spans="1:16">
      <c r="A91" s="6">
        <v>89</v>
      </c>
      <c r="B91" s="6" t="s">
        <v>167</v>
      </c>
      <c r="C91" s="6" t="s">
        <v>168</v>
      </c>
      <c r="D91" s="6" t="s">
        <v>19</v>
      </c>
      <c r="E91" s="6" t="s">
        <v>20</v>
      </c>
      <c r="F91" s="6" t="s">
        <v>169</v>
      </c>
      <c r="G91" s="6" t="s">
        <v>170</v>
      </c>
      <c r="H91" s="6">
        <v>52.5</v>
      </c>
      <c r="I91" s="6"/>
      <c r="J91" s="6"/>
      <c r="K91" s="9">
        <v>52.5</v>
      </c>
      <c r="L91" s="9">
        <f t="shared" si="7"/>
        <v>26.25</v>
      </c>
      <c r="M91" s="9">
        <v>79.52</v>
      </c>
      <c r="N91" s="9">
        <f t="shared" si="8"/>
        <v>39.76</v>
      </c>
      <c r="O91" s="9">
        <f t="shared" si="9"/>
        <v>66.01</v>
      </c>
      <c r="P91" s="6">
        <f>RANK(O91,$O$91:$O$92)</f>
        <v>1</v>
      </c>
    </row>
    <row r="92" s="1" customFormat="1" ht="15" customHeight="1" spans="1:16">
      <c r="A92" s="6">
        <v>90</v>
      </c>
      <c r="B92" s="6" t="s">
        <v>171</v>
      </c>
      <c r="C92" s="6" t="s">
        <v>168</v>
      </c>
      <c r="D92" s="6" t="s">
        <v>19</v>
      </c>
      <c r="E92" s="6" t="s">
        <v>20</v>
      </c>
      <c r="F92" s="6" t="s">
        <v>169</v>
      </c>
      <c r="G92" s="6" t="s">
        <v>170</v>
      </c>
      <c r="H92" s="6">
        <v>42</v>
      </c>
      <c r="I92" s="6"/>
      <c r="J92" s="6"/>
      <c r="K92" s="9">
        <v>42</v>
      </c>
      <c r="L92" s="9">
        <f t="shared" si="7"/>
        <v>21</v>
      </c>
      <c r="M92" s="9">
        <v>80.62</v>
      </c>
      <c r="N92" s="9">
        <f t="shared" si="8"/>
        <v>40.31</v>
      </c>
      <c r="O92" s="9">
        <f t="shared" si="9"/>
        <v>61.31</v>
      </c>
      <c r="P92" s="6">
        <f>RANK(O92,$O$91:$O$92)</f>
        <v>2</v>
      </c>
    </row>
    <row r="93" s="1" customFormat="1" ht="15" customHeight="1" spans="1:16">
      <c r="A93" s="6">
        <v>91</v>
      </c>
      <c r="B93" s="6" t="s">
        <v>172</v>
      </c>
      <c r="C93" s="6" t="s">
        <v>173</v>
      </c>
      <c r="D93" s="6" t="s">
        <v>19</v>
      </c>
      <c r="E93" s="6" t="s">
        <v>20</v>
      </c>
      <c r="F93" s="6" t="s">
        <v>169</v>
      </c>
      <c r="G93" s="6" t="s">
        <v>174</v>
      </c>
      <c r="H93" s="6">
        <v>59.5</v>
      </c>
      <c r="I93" s="6"/>
      <c r="J93" s="6"/>
      <c r="K93" s="9">
        <v>59.5</v>
      </c>
      <c r="L93" s="9">
        <f t="shared" si="7"/>
        <v>29.75</v>
      </c>
      <c r="M93" s="9">
        <v>78.04</v>
      </c>
      <c r="N93" s="9">
        <f t="shared" si="8"/>
        <v>39.02</v>
      </c>
      <c r="O93" s="9">
        <f t="shared" si="9"/>
        <v>68.77</v>
      </c>
      <c r="P93" s="6">
        <f>RANK(O93,$O$93:$O$95)</f>
        <v>1</v>
      </c>
    </row>
    <row r="94" s="1" customFormat="1" ht="15" customHeight="1" spans="1:16">
      <c r="A94" s="6">
        <v>92</v>
      </c>
      <c r="B94" s="6" t="s">
        <v>175</v>
      </c>
      <c r="C94" s="6" t="s">
        <v>173</v>
      </c>
      <c r="D94" s="6" t="s">
        <v>19</v>
      </c>
      <c r="E94" s="6" t="s">
        <v>20</v>
      </c>
      <c r="F94" s="6" t="s">
        <v>169</v>
      </c>
      <c r="G94" s="6" t="s">
        <v>174</v>
      </c>
      <c r="H94" s="6">
        <v>56.5</v>
      </c>
      <c r="I94" s="6"/>
      <c r="J94" s="6"/>
      <c r="K94" s="9">
        <v>56.5</v>
      </c>
      <c r="L94" s="9">
        <f t="shared" si="7"/>
        <v>28.25</v>
      </c>
      <c r="M94" s="9">
        <v>80.16</v>
      </c>
      <c r="N94" s="9">
        <f t="shared" si="8"/>
        <v>40.08</v>
      </c>
      <c r="O94" s="9">
        <f t="shared" si="9"/>
        <v>68.33</v>
      </c>
      <c r="P94" s="6">
        <f>RANK(O94,$O$93:$O$95)</f>
        <v>2</v>
      </c>
    </row>
    <row r="95" s="1" customFormat="1" ht="15" customHeight="1" spans="1:16">
      <c r="A95" s="6">
        <v>93</v>
      </c>
      <c r="B95" s="6" t="s">
        <v>176</v>
      </c>
      <c r="C95" s="6" t="s">
        <v>173</v>
      </c>
      <c r="D95" s="6" t="s">
        <v>19</v>
      </c>
      <c r="E95" s="6" t="s">
        <v>20</v>
      </c>
      <c r="F95" s="6" t="s">
        <v>169</v>
      </c>
      <c r="G95" s="6" t="s">
        <v>174</v>
      </c>
      <c r="H95" s="6">
        <v>48.5</v>
      </c>
      <c r="I95" s="6"/>
      <c r="J95" s="6"/>
      <c r="K95" s="9">
        <v>48.5</v>
      </c>
      <c r="L95" s="9">
        <f t="shared" si="7"/>
        <v>24.25</v>
      </c>
      <c r="M95" s="9">
        <v>74.5</v>
      </c>
      <c r="N95" s="9">
        <f t="shared" si="8"/>
        <v>37.25</v>
      </c>
      <c r="O95" s="9">
        <f t="shared" si="9"/>
        <v>61.5</v>
      </c>
      <c r="P95" s="6">
        <f>RANK(O95,$O$93:$O$95)</f>
        <v>3</v>
      </c>
    </row>
    <row r="96" s="1" customFormat="1" ht="15" customHeight="1" spans="1:16">
      <c r="A96" s="6">
        <v>94</v>
      </c>
      <c r="B96" s="6" t="s">
        <v>177</v>
      </c>
      <c r="C96" s="6" t="s">
        <v>178</v>
      </c>
      <c r="D96" s="6" t="s">
        <v>19</v>
      </c>
      <c r="E96" s="6" t="s">
        <v>20</v>
      </c>
      <c r="F96" s="6" t="s">
        <v>169</v>
      </c>
      <c r="G96" s="6" t="s">
        <v>179</v>
      </c>
      <c r="H96" s="6">
        <v>51</v>
      </c>
      <c r="I96" s="6"/>
      <c r="J96" s="6"/>
      <c r="K96" s="9">
        <v>51</v>
      </c>
      <c r="L96" s="9">
        <f t="shared" si="7"/>
        <v>25.5</v>
      </c>
      <c r="M96" s="9">
        <v>77.9</v>
      </c>
      <c r="N96" s="9">
        <f t="shared" si="8"/>
        <v>38.95</v>
      </c>
      <c r="O96" s="9">
        <f t="shared" si="9"/>
        <v>64.45</v>
      </c>
      <c r="P96" s="6">
        <f>RANK(O96,$O$96:$O$97)</f>
        <v>1</v>
      </c>
    </row>
    <row r="97" s="1" customFormat="1" ht="15" customHeight="1" spans="1:16">
      <c r="A97" s="6">
        <v>95</v>
      </c>
      <c r="B97" s="6" t="s">
        <v>180</v>
      </c>
      <c r="C97" s="6" t="s">
        <v>178</v>
      </c>
      <c r="D97" s="6" t="s">
        <v>19</v>
      </c>
      <c r="E97" s="6" t="s">
        <v>20</v>
      </c>
      <c r="F97" s="6" t="s">
        <v>169</v>
      </c>
      <c r="G97" s="6" t="s">
        <v>179</v>
      </c>
      <c r="H97" s="6">
        <v>46.5</v>
      </c>
      <c r="I97" s="6">
        <v>3</v>
      </c>
      <c r="J97" s="6" t="s">
        <v>29</v>
      </c>
      <c r="K97" s="9">
        <v>49.5</v>
      </c>
      <c r="L97" s="9">
        <f t="shared" si="7"/>
        <v>24.75</v>
      </c>
      <c r="M97" s="9">
        <v>78.7</v>
      </c>
      <c r="N97" s="9">
        <f t="shared" si="8"/>
        <v>39.35</v>
      </c>
      <c r="O97" s="9">
        <f t="shared" si="9"/>
        <v>64.1</v>
      </c>
      <c r="P97" s="6">
        <f>RANK(O97,$O$96:$O$97)</f>
        <v>2</v>
      </c>
    </row>
    <row r="98" s="1" customFormat="1" ht="15" customHeight="1" spans="1:16">
      <c r="A98" s="6">
        <v>96</v>
      </c>
      <c r="B98" s="6" t="s">
        <v>181</v>
      </c>
      <c r="C98" s="6" t="s">
        <v>182</v>
      </c>
      <c r="D98" s="6" t="s">
        <v>19</v>
      </c>
      <c r="E98" s="6" t="s">
        <v>20</v>
      </c>
      <c r="F98" s="6" t="s">
        <v>169</v>
      </c>
      <c r="G98" s="6" t="s">
        <v>183</v>
      </c>
      <c r="H98" s="6">
        <v>59.5</v>
      </c>
      <c r="I98" s="6"/>
      <c r="J98" s="6"/>
      <c r="K98" s="9">
        <v>59.5</v>
      </c>
      <c r="L98" s="9">
        <f t="shared" si="7"/>
        <v>29.75</v>
      </c>
      <c r="M98" s="9">
        <v>80.1</v>
      </c>
      <c r="N98" s="9">
        <f t="shared" si="8"/>
        <v>40.05</v>
      </c>
      <c r="O98" s="9">
        <f t="shared" si="9"/>
        <v>69.8</v>
      </c>
      <c r="P98" s="6">
        <v>1</v>
      </c>
    </row>
    <row r="100" ht="26" customHeight="1"/>
  </sheetData>
  <autoFilter xmlns:etc="http://www.wps.cn/officeDocument/2017/etCustomData" ref="A2:T98" etc:filterBottomFollowUsedRange="0">
    <extLst/>
  </autoFilter>
  <mergeCells count="1">
    <mergeCell ref="A1:P1"/>
  </mergeCells>
  <pageMargins left="0.700694444444445" right="0.700694444444445" top="0.751388888888889" bottom="0.751388888888889" header="0.298611111111111" footer="0.298611111111111"/>
  <pageSetup paperSize="8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倩</cp:lastModifiedBy>
  <dcterms:created xsi:type="dcterms:W3CDTF">2025-06-07T14:33:00Z</dcterms:created>
  <dcterms:modified xsi:type="dcterms:W3CDTF">2025-06-21T10:15:09Z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05BA871E7952494C91D1B1A7F2B7F549_13</vt:lpwstr>
  </property>
  <property fmtid="{D5CDD505-2E9C-101B-9397-08002B2CF9AE}" pid="3" name="KSOProductBuildVer">
    <vt:lpwstr>2052-12.1.0.21541</vt:lpwstr>
  </property>
</Properties>
</file>