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 tabRatio="985" activeTab="9"/>
  </bookViews>
  <sheets>
    <sheet name="妇幼保健院" sheetId="7" r:id="rId1"/>
    <sheet name="卫生计生综合监督执法局" sheetId="9" r:id="rId2"/>
    <sheet name="疾控中心" sheetId="10" r:id="rId3"/>
    <sheet name="乡镇西医临床" sheetId="11" r:id="rId4"/>
    <sheet name="乡镇中医临床" sheetId="12" r:id="rId5"/>
    <sheet name="乡镇口腔" sheetId="13" r:id="rId6"/>
    <sheet name="乡镇护理" sheetId="14" r:id="rId7"/>
    <sheet name="乡镇医学技术1" sheetId="15" r:id="rId8"/>
    <sheet name="乡镇医学技术2" sheetId="16" r:id="rId9"/>
    <sheet name="乡镇会计" sheetId="17" r:id="rId10"/>
    <sheet name="乡镇医疗器械维修" sheetId="18" r:id="rId11"/>
    <sheet name="乡镇药剂" sheetId="19" r:id="rId12"/>
  </sheets>
  <definedNames>
    <definedName name="_xlnm._FilterDatabase" localSheetId="6" hidden="1">乡镇护理!$A$3:$L$34</definedName>
    <definedName name="_xlnm._FilterDatabase" localSheetId="3" hidden="1">乡镇西医临床!$A$3:$L$33</definedName>
    <definedName name="_xlnm._FilterDatabase" localSheetId="9" hidden="1">乡镇会计!$A$3:$L$6</definedName>
    <definedName name="_xlnm._FilterDatabase" localSheetId="1" hidden="1">卫生计生综合监督执法局!$A$3:$L$4</definedName>
    <definedName name="_xlnm._FilterDatabase" localSheetId="7" hidden="1">乡镇医学技术1!$A$3:$L$6</definedName>
    <definedName name="_xlnm._FilterDatabase" localSheetId="8" hidden="1">乡镇医学技术2!$A$3:$L$9</definedName>
    <definedName name="_xlnm._FilterDatabase" localSheetId="11" hidden="1">乡镇药剂!$A$3:$L$6</definedName>
    <definedName name="_xlnm._FilterDatabase" localSheetId="0" hidden="1">妇幼保健院!$A$3:$H$5</definedName>
    <definedName name="_xlnm.Print_Titles" localSheetId="1">卫生计生综合监督执法局!$3:$3</definedName>
  </definedNames>
  <calcPr calcId="144525"/>
</workbook>
</file>

<file path=xl/sharedStrings.xml><?xml version="1.0" encoding="utf-8"?>
<sst xmlns="http://schemas.openxmlformats.org/spreadsheetml/2006/main" count="32">
  <si>
    <t>秭归县2020年事业单位公开招聘工作人员综合成绩公告（第一批）</t>
  </si>
  <si>
    <t>报考职位：西医临床</t>
  </si>
  <si>
    <t>序号</t>
  </si>
  <si>
    <t>招考单位</t>
  </si>
  <si>
    <t>准考证号</t>
  </si>
  <si>
    <t>笔试成绩</t>
  </si>
  <si>
    <t>笔试折合成绩（40%）</t>
  </si>
  <si>
    <t>面试成绩</t>
  </si>
  <si>
    <t>面试折合成绩（60%）</t>
  </si>
  <si>
    <t>总成绩</t>
  </si>
  <si>
    <t>妇幼保健院</t>
  </si>
  <si>
    <t>报考职位：综合管理</t>
  </si>
  <si>
    <t>县卫生计生综合监督执法局</t>
  </si>
  <si>
    <t>报考职位：公共卫生</t>
  </si>
  <si>
    <t>疾控中心</t>
  </si>
  <si>
    <t>乡镇卫生院西医临床</t>
  </si>
  <si>
    <t>报考职位：乡镇卫生院中医临床</t>
  </si>
  <si>
    <t>乡镇卫生院中医临床</t>
  </si>
  <si>
    <t>报考职位：口腔</t>
  </si>
  <si>
    <t>乡镇卫生院口腔</t>
  </si>
  <si>
    <t>报考职位：护理</t>
  </si>
  <si>
    <t>乡镇卫生院护理</t>
  </si>
  <si>
    <t>报考职位：医学技术1检验</t>
  </si>
  <si>
    <t>乡镇卫生院医学技术1检验</t>
  </si>
  <si>
    <t>报考职位：医学技术2影像</t>
  </si>
  <si>
    <t>乡镇卫生院医学技术2影像</t>
  </si>
  <si>
    <t>报考职位：会计</t>
  </si>
  <si>
    <t>乡镇卫生院会计</t>
  </si>
  <si>
    <t>报考职位：医疗器械维修</t>
  </si>
  <si>
    <t>乡镇卫生院医疗器械维修</t>
  </si>
  <si>
    <t>报考职位：乡镇卫生院药剂</t>
  </si>
  <si>
    <t>乡镇卫生院药剂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</si>
</sst>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;[Red]0.00"/>
    <numFmt numFmtId="41" formatCode="_ * #,##0_ ;_ * \-#,##0_ ;_ * &quot;-&quot;_ ;_ @_ "/>
    <numFmt numFmtId="177" formatCode="0.00_);[Red]\(0.00\)"/>
    <numFmt numFmtId="178" formatCode="0.00_ "/>
  </numFmts>
  <fonts count="28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7" borderId="9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/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vertical="center"/>
    </xf>
    <xf numFmtId="0" fontId="1" fillId="0" borderId="0" xfId="49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49" applyFont="1" applyFill="1" applyBorder="1" applyAlignment="1">
      <alignment horizontal="center" vertical="center"/>
    </xf>
    <xf numFmtId="0" fontId="5" fillId="0" borderId="0" xfId="49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49" applyFont="1" applyFill="1" applyBorder="1" applyAlignment="1">
      <alignment vertical="center"/>
    </xf>
    <xf numFmtId="0" fontId="4" fillId="0" borderId="0" xfId="49" applyFont="1" applyFill="1" applyBorder="1" applyAlignment="1">
      <alignment vertical="center"/>
    </xf>
    <xf numFmtId="178" fontId="0" fillId="0" borderId="0" xfId="0" applyNumberForma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178" fontId="0" fillId="0" borderId="1" xfId="0" applyNumberForma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178" fontId="2" fillId="0" borderId="0" xfId="0" applyNumberFormat="1" applyFont="1">
      <alignment vertical="center"/>
    </xf>
    <xf numFmtId="0" fontId="0" fillId="0" borderId="0" xfId="49" applyFont="1" applyFill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178" fontId="2" fillId="0" borderId="1" xfId="0" applyNumberFormat="1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178" fontId="2" fillId="0" borderId="1" xfId="0" applyNumberFormat="1" applyFont="1" applyBorder="1" applyAlignment="1">
      <alignment vertical="center"/>
    </xf>
    <xf numFmtId="178" fontId="7" fillId="0" borderId="0" xfId="49" applyNumberFormat="1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0" fontId="7" fillId="0" borderId="0" xfId="49" applyFont="1" applyFill="1" applyBorder="1" applyAlignment="1">
      <alignment vertical="center"/>
    </xf>
    <xf numFmtId="0" fontId="1" fillId="0" borderId="2" xfId="0" applyFont="1" applyBorder="1">
      <alignment vertical="center"/>
    </xf>
    <xf numFmtId="178" fontId="0" fillId="0" borderId="0" xfId="0" applyNumberFormat="1">
      <alignment vertical="center"/>
    </xf>
    <xf numFmtId="178" fontId="1" fillId="0" borderId="1" xfId="0" applyNumberFormat="1" applyFont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178" fontId="2" fillId="0" borderId="0" xfId="49" applyNumberFormat="1" applyFont="1" applyFill="1" applyAlignment="1">
      <alignment horizontal="center" vertical="center"/>
    </xf>
    <xf numFmtId="178" fontId="1" fillId="0" borderId="0" xfId="49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8" fontId="1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H5" sqref="H5"/>
    </sheetView>
  </sheetViews>
  <sheetFormatPr defaultColWidth="9" defaultRowHeight="14.25" outlineLevelRow="4" outlineLevelCol="7"/>
  <cols>
    <col min="1" max="1" width="4.75" customWidth="1"/>
    <col min="2" max="2" width="12" customWidth="1"/>
    <col min="3" max="3" width="10.875" style="26" customWidth="1"/>
    <col min="4" max="4" width="11.75" customWidth="1"/>
  </cols>
  <sheetData>
    <row r="1" ht="29.2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ht="22.5" customHeight="1" spans="1:8">
      <c r="A2" s="8" t="s">
        <v>1</v>
      </c>
      <c r="B2" s="8"/>
      <c r="C2" s="9"/>
      <c r="D2" s="32"/>
      <c r="E2" s="32"/>
      <c r="F2" s="32"/>
      <c r="G2" s="32"/>
      <c r="H2" s="32"/>
    </row>
    <row r="3" s="41" customFormat="1" ht="24" customHeight="1" spans="1:8">
      <c r="A3" s="12" t="s">
        <v>2</v>
      </c>
      <c r="B3" s="12" t="s">
        <v>3</v>
      </c>
      <c r="C3" s="13" t="s">
        <v>4</v>
      </c>
      <c r="D3" s="14" t="s">
        <v>5</v>
      </c>
      <c r="E3" s="15" t="s">
        <v>6</v>
      </c>
      <c r="F3" s="16" t="s">
        <v>7</v>
      </c>
      <c r="G3" s="17" t="s">
        <v>8</v>
      </c>
      <c r="H3" s="16" t="s">
        <v>9</v>
      </c>
    </row>
    <row r="4" s="25" customFormat="1" ht="45" customHeight="1" spans="1:8">
      <c r="A4" s="18">
        <v>1</v>
      </c>
      <c r="B4" s="22" t="s">
        <v>10</v>
      </c>
      <c r="C4" s="20">
        <v>20201922</v>
      </c>
      <c r="D4" s="12">
        <v>56.5</v>
      </c>
      <c r="E4" s="12">
        <f>D4*0.4</f>
        <v>22.6</v>
      </c>
      <c r="F4" s="12">
        <v>83.4</v>
      </c>
      <c r="G4" s="12">
        <f>F4*0.6</f>
        <v>50.04</v>
      </c>
      <c r="H4" s="12">
        <f>E4+G4</f>
        <v>72.64</v>
      </c>
    </row>
    <row r="5" s="25" customFormat="1" ht="45" customHeight="1" spans="1:8">
      <c r="A5" s="22">
        <v>2</v>
      </c>
      <c r="B5" s="22" t="s">
        <v>10</v>
      </c>
      <c r="C5" s="20">
        <v>20201921</v>
      </c>
      <c r="D5" s="12">
        <v>42.5</v>
      </c>
      <c r="E5" s="12">
        <f>D5*0.4</f>
        <v>17</v>
      </c>
      <c r="F5" s="12">
        <v>80.8</v>
      </c>
      <c r="G5" s="12">
        <f>F5*0.6</f>
        <v>48.48</v>
      </c>
      <c r="H5" s="12">
        <f>E5+G5</f>
        <v>65.48</v>
      </c>
    </row>
  </sheetData>
  <mergeCells count="2">
    <mergeCell ref="A1:H1"/>
    <mergeCell ref="A2:C2"/>
  </mergeCells>
  <pageMargins left="0.75" right="0.75" top="1" bottom="1" header="0.509027777777778" footer="0.5090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pane ySplit="3" topLeftCell="A4" activePane="bottomLeft" state="frozen"/>
      <selection/>
      <selection pane="bottomLeft" activeCell="H4" sqref="H4"/>
    </sheetView>
  </sheetViews>
  <sheetFormatPr defaultColWidth="9" defaultRowHeight="14.25" outlineLevelRow="5"/>
  <cols>
    <col min="1" max="1" width="4.125" customWidth="1"/>
    <col min="2" max="2" width="13.25" customWidth="1"/>
    <col min="3" max="3" width="10.125" style="26" customWidth="1"/>
    <col min="4" max="4" width="7.875" style="62" customWidth="1"/>
    <col min="5" max="5" width="10.875" style="72" customWidth="1"/>
    <col min="6" max="6" width="8" customWidth="1"/>
    <col min="7" max="7" width="12.125" customWidth="1"/>
    <col min="8" max="8" width="9" style="72"/>
  </cols>
  <sheetData>
    <row r="1" ht="29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33"/>
      <c r="J1" s="33"/>
      <c r="K1" s="33"/>
      <c r="L1" s="33"/>
    </row>
    <row r="2" s="1" customFormat="1" ht="22.5" customHeight="1" spans="1:12">
      <c r="A2" s="70" t="s">
        <v>11</v>
      </c>
      <c r="B2" s="70"/>
      <c r="C2" s="71"/>
      <c r="D2" s="73"/>
      <c r="E2" s="74"/>
      <c r="F2" s="70"/>
      <c r="G2" s="70"/>
      <c r="H2" s="29"/>
      <c r="I2" s="32"/>
      <c r="J2" s="32"/>
      <c r="K2" s="32"/>
      <c r="L2" s="32"/>
    </row>
    <row r="3" s="25" customFormat="1" ht="39" customHeight="1" spans="1:8">
      <c r="A3" s="12" t="s">
        <v>2</v>
      </c>
      <c r="B3" s="12" t="s">
        <v>3</v>
      </c>
      <c r="C3" s="19" t="s">
        <v>4</v>
      </c>
      <c r="D3" s="14" t="s">
        <v>5</v>
      </c>
      <c r="E3" s="15" t="s">
        <v>6</v>
      </c>
      <c r="F3" s="16" t="s">
        <v>7</v>
      </c>
      <c r="G3" s="17" t="s">
        <v>8</v>
      </c>
      <c r="H3" s="16" t="s">
        <v>9</v>
      </c>
    </row>
    <row r="4" s="1" customFormat="1" ht="48" customHeight="1" spans="1:8">
      <c r="A4" s="22">
        <v>1</v>
      </c>
      <c r="B4" s="69" t="s">
        <v>12</v>
      </c>
      <c r="C4" s="38">
        <v>20201627</v>
      </c>
      <c r="D4" s="65">
        <v>71.7</v>
      </c>
      <c r="E4" s="12">
        <f>D4*0.4</f>
        <v>28.68</v>
      </c>
      <c r="F4" s="12">
        <v>81.1</v>
      </c>
      <c r="G4" s="12">
        <f>F4*0.6</f>
        <v>48.66</v>
      </c>
      <c r="H4" s="12">
        <f>E4+G4</f>
        <v>77.34</v>
      </c>
    </row>
    <row r="5" s="25" customFormat="1" ht="48" customHeight="1" spans="1:12">
      <c r="A5" s="18">
        <v>2</v>
      </c>
      <c r="B5" s="69" t="s">
        <v>12</v>
      </c>
      <c r="C5" s="38">
        <v>20201306</v>
      </c>
      <c r="D5" s="12">
        <v>70.5</v>
      </c>
      <c r="E5" s="12">
        <f>D5*0.4</f>
        <v>28.2</v>
      </c>
      <c r="F5" s="12">
        <v>83.7</v>
      </c>
      <c r="G5" s="12">
        <f>F5*0.6</f>
        <v>50.22</v>
      </c>
      <c r="H5" s="12">
        <f>E5+G5</f>
        <v>78.42</v>
      </c>
      <c r="I5" s="74"/>
      <c r="J5" s="74"/>
      <c r="K5" s="74"/>
      <c r="L5" s="74"/>
    </row>
    <row r="6" s="1" customFormat="1" ht="48" customHeight="1" spans="1:12">
      <c r="A6" s="22">
        <v>3</v>
      </c>
      <c r="B6" s="69" t="s">
        <v>12</v>
      </c>
      <c r="C6" s="38">
        <v>20201313</v>
      </c>
      <c r="D6" s="65">
        <v>67.75</v>
      </c>
      <c r="E6" s="12">
        <f>D6*0.4</f>
        <v>27.1</v>
      </c>
      <c r="F6" s="12">
        <v>86.1</v>
      </c>
      <c r="G6" s="12">
        <f>F6*0.6</f>
        <v>51.66</v>
      </c>
      <c r="H6" s="12">
        <f>E6+G6</f>
        <v>78.76</v>
      </c>
      <c r="I6" s="75"/>
      <c r="J6" s="75"/>
      <c r="K6" s="75"/>
      <c r="L6" s="75"/>
    </row>
  </sheetData>
  <sortState ref="C4:J328">
    <sortCondition ref="C4:C328"/>
  </sortState>
  <mergeCells count="2">
    <mergeCell ref="A1:H1"/>
    <mergeCell ref="A2:G2"/>
  </mergeCells>
  <pageMargins left="0.751388888888889" right="0.751388888888889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H4" sqref="H4"/>
    </sheetView>
  </sheetViews>
  <sheetFormatPr defaultColWidth="9" defaultRowHeight="14.25" outlineLevelRow="3"/>
  <cols>
    <col min="1" max="1" width="4" customWidth="1"/>
    <col min="2" max="2" width="8.5" customWidth="1"/>
    <col min="3" max="3" width="9.5" style="26" customWidth="1"/>
    <col min="4" max="5" width="13" customWidth="1"/>
    <col min="6" max="6" width="10.875" customWidth="1"/>
    <col min="7" max="7" width="12" customWidth="1"/>
  </cols>
  <sheetData>
    <row r="1" ht="29.25" customHeight="1" spans="1:10">
      <c r="A1" s="7" t="s">
        <v>0</v>
      </c>
      <c r="B1" s="7"/>
      <c r="C1" s="7"/>
      <c r="D1" s="7"/>
      <c r="E1" s="7"/>
      <c r="F1" s="7"/>
      <c r="G1" s="7"/>
      <c r="H1" s="7"/>
      <c r="I1" s="33"/>
      <c r="J1" s="33"/>
    </row>
    <row r="2" ht="30.95" customHeight="1" spans="1:10">
      <c r="A2" s="70" t="s">
        <v>13</v>
      </c>
      <c r="B2" s="70"/>
      <c r="C2" s="71"/>
      <c r="D2" s="70"/>
      <c r="E2" s="70"/>
      <c r="F2" s="70"/>
      <c r="G2" s="70"/>
      <c r="H2" s="33"/>
      <c r="I2" s="33"/>
      <c r="J2" s="33"/>
    </row>
    <row r="3" s="25" customFormat="1" ht="24" customHeight="1" spans="1:8">
      <c r="A3" s="12" t="s">
        <v>2</v>
      </c>
      <c r="B3" s="12" t="s">
        <v>3</v>
      </c>
      <c r="C3" s="19" t="s">
        <v>4</v>
      </c>
      <c r="D3" s="14" t="s">
        <v>5</v>
      </c>
      <c r="E3" s="15" t="s">
        <v>6</v>
      </c>
      <c r="F3" s="16" t="s">
        <v>7</v>
      </c>
      <c r="G3" s="17" t="s">
        <v>8</v>
      </c>
      <c r="H3" s="16" t="s">
        <v>9</v>
      </c>
    </row>
    <row r="4" s="25" customFormat="1" ht="45" customHeight="1" spans="1:8">
      <c r="A4" s="18">
        <v>1</v>
      </c>
      <c r="B4" s="22" t="s">
        <v>14</v>
      </c>
      <c r="C4" s="18">
        <v>20200625</v>
      </c>
      <c r="D4" s="12">
        <v>56</v>
      </c>
      <c r="E4" s="12">
        <f>D4*0.4</f>
        <v>22.4</v>
      </c>
      <c r="F4" s="12">
        <v>82.4</v>
      </c>
      <c r="G4" s="12">
        <f>F4*0.6</f>
        <v>49.44</v>
      </c>
      <c r="H4" s="12">
        <f>E4+G4</f>
        <v>71.84</v>
      </c>
    </row>
  </sheetData>
  <mergeCells count="2">
    <mergeCell ref="A1:H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workbookViewId="0">
      <selection activeCell="H6" sqref="H6"/>
    </sheetView>
  </sheetViews>
  <sheetFormatPr defaultColWidth="9" defaultRowHeight="12"/>
  <cols>
    <col min="1" max="1" width="4" style="25" customWidth="1"/>
    <col min="2" max="2" width="16.25" style="25" customWidth="1"/>
    <col min="3" max="3" width="9.25" style="13" customWidth="1"/>
    <col min="4" max="4" width="8.5" style="66" customWidth="1"/>
    <col min="5" max="5" width="11.25" style="25" customWidth="1"/>
    <col min="6" max="6" width="9.375" style="66" customWidth="1"/>
    <col min="7" max="7" width="12.125" style="66" customWidth="1"/>
    <col min="8" max="8" width="8" style="66" customWidth="1"/>
    <col min="9" max="16384" width="9" style="25"/>
  </cols>
  <sheetData>
    <row r="1" ht="29.25" customHeight="1" spans="1:12">
      <c r="A1" s="7" t="s">
        <v>0</v>
      </c>
      <c r="B1" s="7"/>
      <c r="C1" s="7"/>
      <c r="D1" s="7"/>
      <c r="E1" s="7"/>
      <c r="F1" s="67"/>
      <c r="G1" s="67"/>
      <c r="H1" s="67"/>
      <c r="I1" s="11"/>
      <c r="J1" s="11"/>
      <c r="K1" s="11"/>
      <c r="L1" s="11"/>
    </row>
    <row r="2" ht="22.5" customHeight="1" spans="1:12">
      <c r="A2" s="8" t="s">
        <v>1</v>
      </c>
      <c r="B2" s="8"/>
      <c r="C2" s="31"/>
      <c r="D2" s="63"/>
      <c r="E2" s="8"/>
      <c r="F2" s="63"/>
      <c r="G2" s="63"/>
      <c r="H2" s="68"/>
      <c r="I2" s="11"/>
      <c r="J2" s="11"/>
      <c r="K2" s="11"/>
      <c r="L2" s="11"/>
    </row>
    <row r="3" ht="32" customHeight="1" spans="1:8">
      <c r="A3" s="12" t="s">
        <v>2</v>
      </c>
      <c r="B3" s="12" t="s">
        <v>3</v>
      </c>
      <c r="C3" s="19" t="s">
        <v>4</v>
      </c>
      <c r="D3" s="14" t="s">
        <v>5</v>
      </c>
      <c r="E3" s="15" t="s">
        <v>6</v>
      </c>
      <c r="F3" s="16" t="s">
        <v>7</v>
      </c>
      <c r="G3" s="16" t="s">
        <v>8</v>
      </c>
      <c r="H3" s="16" t="s">
        <v>9</v>
      </c>
    </row>
    <row r="4" s="25" customFormat="1" ht="27" customHeight="1" spans="1:8">
      <c r="A4" s="22">
        <v>1</v>
      </c>
      <c r="B4" s="22" t="s">
        <v>15</v>
      </c>
      <c r="C4" s="69">
        <v>20201807</v>
      </c>
      <c r="D4" s="65">
        <v>69</v>
      </c>
      <c r="E4" s="12">
        <f>D4*0.4</f>
        <v>27.6</v>
      </c>
      <c r="F4" s="65">
        <v>84.6</v>
      </c>
      <c r="G4" s="65">
        <f>F4*0.6</f>
        <v>50.76</v>
      </c>
      <c r="H4" s="65">
        <f>E4+G4</f>
        <v>78.36</v>
      </c>
    </row>
    <row r="5" s="25" customFormat="1" ht="27" customHeight="1" spans="1:8">
      <c r="A5" s="18">
        <v>2</v>
      </c>
      <c r="B5" s="22" t="s">
        <v>15</v>
      </c>
      <c r="C5" s="69">
        <v>20201801</v>
      </c>
      <c r="D5" s="65">
        <v>62.5</v>
      </c>
      <c r="E5" s="12">
        <f t="shared" ref="E5:E33" si="0">D5*0.4</f>
        <v>25</v>
      </c>
      <c r="F5" s="65">
        <v>80.7</v>
      </c>
      <c r="G5" s="65">
        <f t="shared" ref="G5:G33" si="1">F5*0.6</f>
        <v>48.42</v>
      </c>
      <c r="H5" s="65">
        <f t="shared" ref="H5:H33" si="2">E5+G5</f>
        <v>73.42</v>
      </c>
    </row>
    <row r="6" s="25" customFormat="1" ht="27" customHeight="1" spans="1:8">
      <c r="A6" s="18">
        <v>3</v>
      </c>
      <c r="B6" s="22" t="s">
        <v>15</v>
      </c>
      <c r="C6" s="69">
        <v>20201825</v>
      </c>
      <c r="D6" s="65">
        <v>57.75</v>
      </c>
      <c r="E6" s="12">
        <f t="shared" si="0"/>
        <v>23.1</v>
      </c>
      <c r="F6" s="65">
        <v>81.4</v>
      </c>
      <c r="G6" s="65">
        <f t="shared" si="1"/>
        <v>48.84</v>
      </c>
      <c r="H6" s="65">
        <f t="shared" si="2"/>
        <v>71.94</v>
      </c>
    </row>
    <row r="7" s="25" customFormat="1" ht="27" customHeight="1" spans="1:8">
      <c r="A7" s="22">
        <v>4</v>
      </c>
      <c r="B7" s="22" t="s">
        <v>15</v>
      </c>
      <c r="C7" s="64">
        <v>20201903</v>
      </c>
      <c r="D7" s="65">
        <v>56.25</v>
      </c>
      <c r="E7" s="12">
        <f t="shared" si="0"/>
        <v>22.5</v>
      </c>
      <c r="F7" s="65">
        <v>75.4</v>
      </c>
      <c r="G7" s="65">
        <f t="shared" si="1"/>
        <v>45.24</v>
      </c>
      <c r="H7" s="65">
        <f t="shared" si="2"/>
        <v>67.74</v>
      </c>
    </row>
    <row r="8" s="25" customFormat="1" ht="27" customHeight="1" spans="1:8">
      <c r="A8" s="22">
        <v>5</v>
      </c>
      <c r="B8" s="22" t="s">
        <v>15</v>
      </c>
      <c r="C8" s="69">
        <v>20201827</v>
      </c>
      <c r="D8" s="65">
        <v>56</v>
      </c>
      <c r="E8" s="12">
        <f t="shared" si="0"/>
        <v>22.4</v>
      </c>
      <c r="F8" s="65">
        <v>83.8</v>
      </c>
      <c r="G8" s="65">
        <f t="shared" si="1"/>
        <v>50.28</v>
      </c>
      <c r="H8" s="65">
        <f t="shared" si="2"/>
        <v>72.68</v>
      </c>
    </row>
    <row r="9" s="25" customFormat="1" ht="27" customHeight="1" spans="1:8">
      <c r="A9" s="18">
        <v>6</v>
      </c>
      <c r="B9" s="22" t="s">
        <v>15</v>
      </c>
      <c r="C9" s="69">
        <v>20201804</v>
      </c>
      <c r="D9" s="65">
        <v>55.5</v>
      </c>
      <c r="E9" s="12">
        <f t="shared" si="0"/>
        <v>22.2</v>
      </c>
      <c r="F9" s="65">
        <v>85.2</v>
      </c>
      <c r="G9" s="65">
        <f t="shared" si="1"/>
        <v>51.12</v>
      </c>
      <c r="H9" s="65">
        <f t="shared" si="2"/>
        <v>73.32</v>
      </c>
    </row>
    <row r="10" s="25" customFormat="1" ht="27" customHeight="1" spans="1:8">
      <c r="A10" s="18">
        <v>7</v>
      </c>
      <c r="B10" s="22" t="s">
        <v>15</v>
      </c>
      <c r="C10" s="64">
        <v>20201910</v>
      </c>
      <c r="D10" s="65">
        <v>55.25</v>
      </c>
      <c r="E10" s="12">
        <f t="shared" si="0"/>
        <v>22.1</v>
      </c>
      <c r="F10" s="65">
        <v>78.6</v>
      </c>
      <c r="G10" s="65">
        <f t="shared" si="1"/>
        <v>47.16</v>
      </c>
      <c r="H10" s="65">
        <f t="shared" si="2"/>
        <v>69.26</v>
      </c>
    </row>
    <row r="11" s="25" customFormat="1" ht="27" customHeight="1" spans="1:8">
      <c r="A11" s="22">
        <v>8</v>
      </c>
      <c r="B11" s="22" t="s">
        <v>15</v>
      </c>
      <c r="C11" s="69">
        <v>20201802</v>
      </c>
      <c r="D11" s="65">
        <v>53.75</v>
      </c>
      <c r="E11" s="12">
        <f t="shared" si="0"/>
        <v>21.5</v>
      </c>
      <c r="F11" s="65">
        <v>79.8</v>
      </c>
      <c r="G11" s="65">
        <f t="shared" si="1"/>
        <v>47.88</v>
      </c>
      <c r="H11" s="65">
        <f t="shared" si="2"/>
        <v>69.38</v>
      </c>
    </row>
    <row r="12" s="25" customFormat="1" ht="27" customHeight="1" spans="1:8">
      <c r="A12" s="22">
        <v>9</v>
      </c>
      <c r="B12" s="22" t="s">
        <v>15</v>
      </c>
      <c r="C12" s="64">
        <v>20201902</v>
      </c>
      <c r="D12" s="65">
        <v>49.25</v>
      </c>
      <c r="E12" s="12">
        <f t="shared" si="0"/>
        <v>19.7</v>
      </c>
      <c r="F12" s="65">
        <v>79.8</v>
      </c>
      <c r="G12" s="65">
        <f t="shared" si="1"/>
        <v>47.88</v>
      </c>
      <c r="H12" s="65">
        <f t="shared" si="2"/>
        <v>67.58</v>
      </c>
    </row>
    <row r="13" s="25" customFormat="1" ht="27" customHeight="1" spans="1:8">
      <c r="A13" s="18">
        <v>10</v>
      </c>
      <c r="B13" s="22" t="s">
        <v>15</v>
      </c>
      <c r="C13" s="69">
        <v>20201815</v>
      </c>
      <c r="D13" s="65">
        <v>49</v>
      </c>
      <c r="E13" s="12">
        <f t="shared" si="0"/>
        <v>19.6</v>
      </c>
      <c r="F13" s="65">
        <v>77.8</v>
      </c>
      <c r="G13" s="65">
        <f t="shared" si="1"/>
        <v>46.68</v>
      </c>
      <c r="H13" s="65">
        <f t="shared" si="2"/>
        <v>66.28</v>
      </c>
    </row>
    <row r="14" s="25" customFormat="1" ht="27" customHeight="1" spans="1:8">
      <c r="A14" s="18">
        <v>11</v>
      </c>
      <c r="B14" s="22" t="s">
        <v>15</v>
      </c>
      <c r="C14" s="64">
        <v>20201909</v>
      </c>
      <c r="D14" s="65">
        <v>47</v>
      </c>
      <c r="E14" s="12">
        <f t="shared" si="0"/>
        <v>18.8</v>
      </c>
      <c r="F14" s="65">
        <v>70</v>
      </c>
      <c r="G14" s="65">
        <f t="shared" si="1"/>
        <v>42</v>
      </c>
      <c r="H14" s="65">
        <f t="shared" si="2"/>
        <v>60.8</v>
      </c>
    </row>
    <row r="15" s="25" customFormat="1" ht="27" customHeight="1" spans="1:8">
      <c r="A15" s="22">
        <v>12</v>
      </c>
      <c r="B15" s="22" t="s">
        <v>15</v>
      </c>
      <c r="C15" s="69">
        <v>20201811</v>
      </c>
      <c r="D15" s="65">
        <v>46.5</v>
      </c>
      <c r="E15" s="12">
        <f t="shared" si="0"/>
        <v>18.6</v>
      </c>
      <c r="F15" s="65">
        <v>81.2</v>
      </c>
      <c r="G15" s="65">
        <f t="shared" si="1"/>
        <v>48.72</v>
      </c>
      <c r="H15" s="65">
        <f t="shared" si="2"/>
        <v>67.32</v>
      </c>
    </row>
    <row r="16" s="25" customFormat="1" ht="27" customHeight="1" spans="1:8">
      <c r="A16" s="22">
        <v>13</v>
      </c>
      <c r="B16" s="22" t="s">
        <v>15</v>
      </c>
      <c r="C16" s="69">
        <v>20201821</v>
      </c>
      <c r="D16" s="65">
        <v>46.5</v>
      </c>
      <c r="E16" s="12">
        <f t="shared" si="0"/>
        <v>18.6</v>
      </c>
      <c r="F16" s="65">
        <v>79</v>
      </c>
      <c r="G16" s="65">
        <f t="shared" si="1"/>
        <v>47.4</v>
      </c>
      <c r="H16" s="65">
        <f t="shared" si="2"/>
        <v>66</v>
      </c>
    </row>
    <row r="17" s="25" customFormat="1" ht="27" customHeight="1" spans="1:8">
      <c r="A17" s="18">
        <v>14</v>
      </c>
      <c r="B17" s="22" t="s">
        <v>15</v>
      </c>
      <c r="C17" s="69">
        <v>20201803</v>
      </c>
      <c r="D17" s="65">
        <v>46.25</v>
      </c>
      <c r="E17" s="12">
        <f t="shared" si="0"/>
        <v>18.5</v>
      </c>
      <c r="F17" s="65">
        <v>79.4</v>
      </c>
      <c r="G17" s="65">
        <f t="shared" si="1"/>
        <v>47.64</v>
      </c>
      <c r="H17" s="65">
        <f t="shared" si="2"/>
        <v>66.14</v>
      </c>
    </row>
    <row r="18" s="25" customFormat="1" ht="27" customHeight="1" spans="1:8">
      <c r="A18" s="18">
        <v>15</v>
      </c>
      <c r="B18" s="22" t="s">
        <v>15</v>
      </c>
      <c r="C18" s="69">
        <v>20201823</v>
      </c>
      <c r="D18" s="65">
        <v>46</v>
      </c>
      <c r="E18" s="12">
        <f t="shared" si="0"/>
        <v>18.4</v>
      </c>
      <c r="F18" s="65">
        <v>83.2</v>
      </c>
      <c r="G18" s="65">
        <f t="shared" si="1"/>
        <v>49.92</v>
      </c>
      <c r="H18" s="65">
        <f t="shared" si="2"/>
        <v>68.32</v>
      </c>
    </row>
    <row r="19" s="25" customFormat="1" ht="27" customHeight="1" spans="1:8">
      <c r="A19" s="22">
        <v>16</v>
      </c>
      <c r="B19" s="22" t="s">
        <v>15</v>
      </c>
      <c r="C19" s="64">
        <v>20201913</v>
      </c>
      <c r="D19" s="65">
        <v>44.5</v>
      </c>
      <c r="E19" s="12">
        <f t="shared" si="0"/>
        <v>17.8</v>
      </c>
      <c r="F19" s="65">
        <v>83.1</v>
      </c>
      <c r="G19" s="65">
        <f t="shared" si="1"/>
        <v>49.86</v>
      </c>
      <c r="H19" s="65">
        <f t="shared" si="2"/>
        <v>67.66</v>
      </c>
    </row>
    <row r="20" s="25" customFormat="1" ht="27" customHeight="1" spans="1:8">
      <c r="A20" s="22">
        <v>17</v>
      </c>
      <c r="B20" s="22" t="s">
        <v>15</v>
      </c>
      <c r="C20" s="69">
        <v>20201808</v>
      </c>
      <c r="D20" s="65">
        <v>44</v>
      </c>
      <c r="E20" s="12">
        <f t="shared" si="0"/>
        <v>17.6</v>
      </c>
      <c r="F20" s="65">
        <v>82.4</v>
      </c>
      <c r="G20" s="65">
        <f t="shared" si="1"/>
        <v>49.44</v>
      </c>
      <c r="H20" s="65">
        <f t="shared" si="2"/>
        <v>67.04</v>
      </c>
    </row>
    <row r="21" s="25" customFormat="1" ht="27" customHeight="1" spans="1:8">
      <c r="A21" s="18">
        <v>18</v>
      </c>
      <c r="B21" s="22" t="s">
        <v>15</v>
      </c>
      <c r="C21" s="69">
        <v>20201822</v>
      </c>
      <c r="D21" s="65">
        <v>42.75</v>
      </c>
      <c r="E21" s="12">
        <f t="shared" si="0"/>
        <v>17.1</v>
      </c>
      <c r="F21" s="65">
        <v>78.2</v>
      </c>
      <c r="G21" s="65">
        <f t="shared" si="1"/>
        <v>46.92</v>
      </c>
      <c r="H21" s="65">
        <f t="shared" si="2"/>
        <v>64.02</v>
      </c>
    </row>
    <row r="22" s="25" customFormat="1" ht="27" customHeight="1" spans="1:8">
      <c r="A22" s="18">
        <v>19</v>
      </c>
      <c r="B22" s="22" t="s">
        <v>15</v>
      </c>
      <c r="C22" s="69">
        <v>20201820</v>
      </c>
      <c r="D22" s="65">
        <v>42.5</v>
      </c>
      <c r="E22" s="12">
        <f t="shared" si="0"/>
        <v>17</v>
      </c>
      <c r="F22" s="65">
        <v>71.6</v>
      </c>
      <c r="G22" s="65">
        <f t="shared" si="1"/>
        <v>42.96</v>
      </c>
      <c r="H22" s="65">
        <f t="shared" si="2"/>
        <v>59.96</v>
      </c>
    </row>
    <row r="23" s="25" customFormat="1" ht="27" customHeight="1" spans="1:8">
      <c r="A23" s="22">
        <v>20</v>
      </c>
      <c r="B23" s="22" t="s">
        <v>15</v>
      </c>
      <c r="C23" s="64">
        <v>20201904</v>
      </c>
      <c r="D23" s="65">
        <v>42</v>
      </c>
      <c r="E23" s="12">
        <f t="shared" si="0"/>
        <v>16.8</v>
      </c>
      <c r="F23" s="65">
        <v>75.2</v>
      </c>
      <c r="G23" s="65">
        <f t="shared" si="1"/>
        <v>45.12</v>
      </c>
      <c r="H23" s="65">
        <f t="shared" si="2"/>
        <v>61.92</v>
      </c>
    </row>
    <row r="24" s="25" customFormat="1" ht="27" customHeight="1" spans="1:8">
      <c r="A24" s="22">
        <v>21</v>
      </c>
      <c r="B24" s="22" t="s">
        <v>15</v>
      </c>
      <c r="C24" s="69">
        <v>20201816</v>
      </c>
      <c r="D24" s="65">
        <v>40.25</v>
      </c>
      <c r="E24" s="12">
        <f t="shared" si="0"/>
        <v>16.1</v>
      </c>
      <c r="F24" s="65">
        <v>75</v>
      </c>
      <c r="G24" s="65">
        <f t="shared" si="1"/>
        <v>45</v>
      </c>
      <c r="H24" s="65">
        <f t="shared" si="2"/>
        <v>61.1</v>
      </c>
    </row>
    <row r="25" s="25" customFormat="1" ht="27" customHeight="1" spans="1:8">
      <c r="A25" s="18">
        <v>22</v>
      </c>
      <c r="B25" s="22" t="s">
        <v>15</v>
      </c>
      <c r="C25" s="64">
        <v>20201918</v>
      </c>
      <c r="D25" s="65">
        <v>39.25</v>
      </c>
      <c r="E25" s="12">
        <f t="shared" si="0"/>
        <v>15.7</v>
      </c>
      <c r="F25" s="65">
        <v>74.6</v>
      </c>
      <c r="G25" s="65">
        <f t="shared" si="1"/>
        <v>44.76</v>
      </c>
      <c r="H25" s="65">
        <f t="shared" si="2"/>
        <v>60.46</v>
      </c>
    </row>
    <row r="26" s="25" customFormat="1" ht="27" customHeight="1" spans="1:8">
      <c r="A26" s="18">
        <v>23</v>
      </c>
      <c r="B26" s="22" t="s">
        <v>15</v>
      </c>
      <c r="C26" s="69">
        <v>20201819</v>
      </c>
      <c r="D26" s="65">
        <v>39</v>
      </c>
      <c r="E26" s="12">
        <f t="shared" si="0"/>
        <v>15.6</v>
      </c>
      <c r="F26" s="65">
        <v>70.4</v>
      </c>
      <c r="G26" s="65">
        <f t="shared" si="1"/>
        <v>42.24</v>
      </c>
      <c r="H26" s="65">
        <f t="shared" si="2"/>
        <v>57.84</v>
      </c>
    </row>
    <row r="27" s="25" customFormat="1" ht="27" customHeight="1" spans="1:8">
      <c r="A27" s="22">
        <v>24</v>
      </c>
      <c r="B27" s="22" t="s">
        <v>15</v>
      </c>
      <c r="C27" s="64">
        <v>20201916</v>
      </c>
      <c r="D27" s="65">
        <v>39</v>
      </c>
      <c r="E27" s="12">
        <f t="shared" si="0"/>
        <v>15.6</v>
      </c>
      <c r="F27" s="65">
        <v>77.8</v>
      </c>
      <c r="G27" s="65">
        <f t="shared" si="1"/>
        <v>46.68</v>
      </c>
      <c r="H27" s="65">
        <f t="shared" si="2"/>
        <v>62.28</v>
      </c>
    </row>
    <row r="28" s="25" customFormat="1" ht="27" customHeight="1" spans="1:8">
      <c r="A28" s="22">
        <v>25</v>
      </c>
      <c r="B28" s="22" t="s">
        <v>15</v>
      </c>
      <c r="C28" s="64">
        <v>20201908</v>
      </c>
      <c r="D28" s="65">
        <v>38.75</v>
      </c>
      <c r="E28" s="12">
        <f t="shared" si="0"/>
        <v>15.5</v>
      </c>
      <c r="F28" s="65">
        <v>78.6</v>
      </c>
      <c r="G28" s="65">
        <f t="shared" si="1"/>
        <v>47.16</v>
      </c>
      <c r="H28" s="65">
        <f t="shared" si="2"/>
        <v>62.66</v>
      </c>
    </row>
    <row r="29" s="25" customFormat="1" ht="27" customHeight="1" spans="1:8">
      <c r="A29" s="18">
        <v>26</v>
      </c>
      <c r="B29" s="22" t="s">
        <v>15</v>
      </c>
      <c r="C29" s="69">
        <v>20201809</v>
      </c>
      <c r="D29" s="65">
        <v>38.25</v>
      </c>
      <c r="E29" s="12">
        <f t="shared" si="0"/>
        <v>15.3</v>
      </c>
      <c r="F29" s="65">
        <v>78.2</v>
      </c>
      <c r="G29" s="65">
        <f t="shared" si="1"/>
        <v>46.92</v>
      </c>
      <c r="H29" s="65">
        <f t="shared" si="2"/>
        <v>62.22</v>
      </c>
    </row>
    <row r="30" s="25" customFormat="1" ht="27" customHeight="1" spans="1:8">
      <c r="A30" s="18">
        <v>27</v>
      </c>
      <c r="B30" s="22" t="s">
        <v>15</v>
      </c>
      <c r="C30" s="69">
        <v>20201818</v>
      </c>
      <c r="D30" s="65">
        <v>38.25</v>
      </c>
      <c r="E30" s="12">
        <f t="shared" si="0"/>
        <v>15.3</v>
      </c>
      <c r="F30" s="65">
        <v>74</v>
      </c>
      <c r="G30" s="65">
        <f t="shared" si="1"/>
        <v>44.4</v>
      </c>
      <c r="H30" s="65">
        <f t="shared" si="2"/>
        <v>59.7</v>
      </c>
    </row>
    <row r="31" s="25" customFormat="1" ht="27" customHeight="1" spans="1:8">
      <c r="A31" s="22">
        <v>28</v>
      </c>
      <c r="B31" s="22" t="s">
        <v>15</v>
      </c>
      <c r="C31" s="69">
        <v>20201814</v>
      </c>
      <c r="D31" s="65">
        <v>38</v>
      </c>
      <c r="E31" s="12">
        <f t="shared" si="0"/>
        <v>15.2</v>
      </c>
      <c r="F31" s="65">
        <v>84.4</v>
      </c>
      <c r="G31" s="65">
        <f t="shared" si="1"/>
        <v>50.64</v>
      </c>
      <c r="H31" s="65">
        <f t="shared" si="2"/>
        <v>65.84</v>
      </c>
    </row>
    <row r="32" s="25" customFormat="1" ht="27" customHeight="1" spans="1:8">
      <c r="A32" s="22">
        <v>29</v>
      </c>
      <c r="B32" s="22" t="s">
        <v>15</v>
      </c>
      <c r="C32" s="69">
        <v>20201824</v>
      </c>
      <c r="D32" s="65">
        <v>36.5</v>
      </c>
      <c r="E32" s="12">
        <f t="shared" si="0"/>
        <v>14.6</v>
      </c>
      <c r="F32" s="65">
        <v>76</v>
      </c>
      <c r="G32" s="65">
        <f t="shared" si="1"/>
        <v>45.6</v>
      </c>
      <c r="H32" s="65">
        <f t="shared" si="2"/>
        <v>60.2</v>
      </c>
    </row>
    <row r="33" s="25" customFormat="1" ht="27" customHeight="1" spans="1:8">
      <c r="A33" s="18">
        <v>30</v>
      </c>
      <c r="B33" s="22" t="s">
        <v>15</v>
      </c>
      <c r="C33" s="69">
        <v>20201826</v>
      </c>
      <c r="D33" s="65">
        <v>36.25</v>
      </c>
      <c r="E33" s="12">
        <f t="shared" si="0"/>
        <v>14.5</v>
      </c>
      <c r="F33" s="65">
        <v>77.4</v>
      </c>
      <c r="G33" s="65">
        <f t="shared" si="1"/>
        <v>46.44</v>
      </c>
      <c r="H33" s="65">
        <f t="shared" si="2"/>
        <v>60.94</v>
      </c>
    </row>
  </sheetData>
  <sortState ref="B4:H33">
    <sortCondition ref="G4:G33"/>
  </sortState>
  <mergeCells count="2">
    <mergeCell ref="A1:H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H4" sqref="H4"/>
    </sheetView>
  </sheetViews>
  <sheetFormatPr defaultColWidth="9" defaultRowHeight="14.25"/>
  <cols>
    <col min="1" max="1" width="3.75" customWidth="1"/>
    <col min="2" max="2" width="16.5" customWidth="1"/>
    <col min="3" max="3" width="10.375" style="26" customWidth="1"/>
    <col min="4" max="4" width="7.875" customWidth="1"/>
    <col min="5" max="5" width="11.375" customWidth="1"/>
    <col min="6" max="6" width="9" style="62" customWidth="1"/>
    <col min="7" max="7" width="10.625" customWidth="1"/>
  </cols>
  <sheetData>
    <row r="1" ht="29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33"/>
      <c r="J1" s="33"/>
      <c r="K1" s="33"/>
      <c r="L1" s="33"/>
    </row>
    <row r="2" s="1" customFormat="1" ht="22.5" customHeight="1" spans="1:12">
      <c r="A2" s="8" t="s">
        <v>16</v>
      </c>
      <c r="B2" s="8"/>
      <c r="C2" s="9"/>
      <c r="D2" s="8"/>
      <c r="E2" s="8"/>
      <c r="F2" s="63"/>
      <c r="G2" s="8"/>
      <c r="H2" s="32"/>
      <c r="I2" s="32"/>
      <c r="J2" s="32"/>
      <c r="K2" s="32"/>
      <c r="L2" s="32"/>
    </row>
    <row r="3" s="1" customFormat="1" ht="24" customHeight="1" spans="1:8">
      <c r="A3" s="12" t="s">
        <v>2</v>
      </c>
      <c r="B3" s="12" t="s">
        <v>3</v>
      </c>
      <c r="C3" s="19" t="s">
        <v>4</v>
      </c>
      <c r="D3" s="14" t="s">
        <v>5</v>
      </c>
      <c r="E3" s="15" t="s">
        <v>6</v>
      </c>
      <c r="F3" s="16" t="s">
        <v>7</v>
      </c>
      <c r="G3" s="17" t="s">
        <v>8</v>
      </c>
      <c r="H3" s="16" t="s">
        <v>9</v>
      </c>
    </row>
    <row r="4" s="1" customFormat="1" ht="21" customHeight="1" spans="1:8">
      <c r="A4" s="22">
        <v>1</v>
      </c>
      <c r="B4" s="22" t="s">
        <v>17</v>
      </c>
      <c r="C4" s="64">
        <v>20202423</v>
      </c>
      <c r="D4" s="12">
        <v>72</v>
      </c>
      <c r="E4" s="12">
        <f>D4*0.4</f>
        <v>28.8</v>
      </c>
      <c r="F4" s="65">
        <v>82.4</v>
      </c>
      <c r="G4" s="12">
        <f>F4*0.6</f>
        <v>49.44</v>
      </c>
      <c r="H4" s="12">
        <f>E4+G4</f>
        <v>78.24</v>
      </c>
    </row>
    <row r="5" s="1" customFormat="1" ht="21" customHeight="1" spans="1:8">
      <c r="A5" s="18">
        <v>2</v>
      </c>
      <c r="B5" s="22" t="s">
        <v>17</v>
      </c>
      <c r="C5" s="64">
        <v>20202424</v>
      </c>
      <c r="D5" s="12">
        <v>51.5</v>
      </c>
      <c r="E5" s="12">
        <f t="shared" ref="E5:E12" si="0">D5*0.4</f>
        <v>20.6</v>
      </c>
      <c r="F5" s="65">
        <v>78.9</v>
      </c>
      <c r="G5" s="12">
        <f t="shared" ref="G5:G12" si="1">F5*0.6</f>
        <v>47.34</v>
      </c>
      <c r="H5" s="12">
        <f t="shared" ref="H5:H12" si="2">E5+G5</f>
        <v>67.94</v>
      </c>
    </row>
    <row r="6" s="1" customFormat="1" ht="21" customHeight="1" spans="1:8">
      <c r="A6" s="18">
        <v>3</v>
      </c>
      <c r="B6" s="22" t="s">
        <v>17</v>
      </c>
      <c r="C6" s="64">
        <v>20202425</v>
      </c>
      <c r="D6" s="12">
        <v>63.25</v>
      </c>
      <c r="E6" s="12">
        <f t="shared" si="0"/>
        <v>25.3</v>
      </c>
      <c r="F6" s="65">
        <v>75.8</v>
      </c>
      <c r="G6" s="12">
        <f t="shared" si="1"/>
        <v>45.48</v>
      </c>
      <c r="H6" s="12">
        <f t="shared" si="2"/>
        <v>70.78</v>
      </c>
    </row>
    <row r="7" s="1" customFormat="1" ht="21" customHeight="1" spans="1:8">
      <c r="A7" s="22">
        <v>4</v>
      </c>
      <c r="B7" s="22" t="s">
        <v>17</v>
      </c>
      <c r="C7" s="64">
        <v>20202426</v>
      </c>
      <c r="D7" s="12">
        <v>64.5</v>
      </c>
      <c r="E7" s="12">
        <f t="shared" si="0"/>
        <v>25.8</v>
      </c>
      <c r="F7" s="65">
        <v>85.7</v>
      </c>
      <c r="G7" s="12">
        <f t="shared" si="1"/>
        <v>51.42</v>
      </c>
      <c r="H7" s="12">
        <f t="shared" si="2"/>
        <v>77.22</v>
      </c>
    </row>
    <row r="8" s="1" customFormat="1" ht="21" customHeight="1" spans="1:8">
      <c r="A8" s="18">
        <v>5</v>
      </c>
      <c r="B8" s="22" t="s">
        <v>17</v>
      </c>
      <c r="C8" s="64">
        <v>20202427</v>
      </c>
      <c r="D8" s="12">
        <v>77.7</v>
      </c>
      <c r="E8" s="12">
        <f t="shared" si="0"/>
        <v>31.08</v>
      </c>
      <c r="F8" s="65">
        <v>78.8</v>
      </c>
      <c r="G8" s="12">
        <f t="shared" si="1"/>
        <v>47.28</v>
      </c>
      <c r="H8" s="12">
        <f t="shared" si="2"/>
        <v>78.36</v>
      </c>
    </row>
    <row r="9" s="1" customFormat="1" ht="21" customHeight="1" spans="1:8">
      <c r="A9" s="18">
        <v>6</v>
      </c>
      <c r="B9" s="22" t="s">
        <v>17</v>
      </c>
      <c r="C9" s="64">
        <v>20202428</v>
      </c>
      <c r="D9" s="12">
        <v>66</v>
      </c>
      <c r="E9" s="12">
        <f t="shared" si="0"/>
        <v>26.4</v>
      </c>
      <c r="F9" s="65">
        <v>87.6</v>
      </c>
      <c r="G9" s="12">
        <f t="shared" si="1"/>
        <v>52.56</v>
      </c>
      <c r="H9" s="12">
        <f t="shared" si="2"/>
        <v>78.96</v>
      </c>
    </row>
    <row r="10" s="1" customFormat="1" ht="21" customHeight="1" spans="1:8">
      <c r="A10" s="22">
        <v>7</v>
      </c>
      <c r="B10" s="22" t="s">
        <v>17</v>
      </c>
      <c r="C10" s="64">
        <v>20202429</v>
      </c>
      <c r="D10" s="12">
        <v>51.5</v>
      </c>
      <c r="E10" s="12">
        <f t="shared" si="0"/>
        <v>20.6</v>
      </c>
      <c r="F10" s="65">
        <v>86.6</v>
      </c>
      <c r="G10" s="12">
        <f t="shared" si="1"/>
        <v>51.96</v>
      </c>
      <c r="H10" s="12">
        <f t="shared" si="2"/>
        <v>72.56</v>
      </c>
    </row>
    <row r="11" s="1" customFormat="1" ht="21" customHeight="1" spans="1:8">
      <c r="A11" s="18">
        <v>8</v>
      </c>
      <c r="B11" s="22" t="s">
        <v>17</v>
      </c>
      <c r="C11" s="64">
        <v>20202430</v>
      </c>
      <c r="D11" s="12">
        <v>45.5</v>
      </c>
      <c r="E11" s="12">
        <f t="shared" si="0"/>
        <v>18.2</v>
      </c>
      <c r="F11" s="65">
        <v>84.3</v>
      </c>
      <c r="G11" s="12">
        <f t="shared" si="1"/>
        <v>50.58</v>
      </c>
      <c r="H11" s="12">
        <f t="shared" si="2"/>
        <v>68.78</v>
      </c>
    </row>
    <row r="12" s="1" customFormat="1" ht="21" customHeight="1" spans="1:8">
      <c r="A12" s="18">
        <v>9</v>
      </c>
      <c r="B12" s="22" t="s">
        <v>17</v>
      </c>
      <c r="C12" s="64">
        <v>20202431</v>
      </c>
      <c r="D12" s="12">
        <v>48.5</v>
      </c>
      <c r="E12" s="12">
        <f t="shared" si="0"/>
        <v>19.4</v>
      </c>
      <c r="F12" s="65">
        <v>80.5</v>
      </c>
      <c r="G12" s="12">
        <f t="shared" si="1"/>
        <v>48.3</v>
      </c>
      <c r="H12" s="12">
        <f t="shared" si="2"/>
        <v>67.7</v>
      </c>
    </row>
  </sheetData>
  <mergeCells count="2">
    <mergeCell ref="A1:H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H4" sqref="H4"/>
    </sheetView>
  </sheetViews>
  <sheetFormatPr defaultColWidth="9" defaultRowHeight="14.25" outlineLevelRow="5"/>
  <cols>
    <col min="1" max="1" width="4.875" customWidth="1"/>
    <col min="2" max="2" width="12.625" customWidth="1"/>
    <col min="3" max="3" width="11" style="26" customWidth="1"/>
    <col min="4" max="4" width="9.75" style="34" customWidth="1"/>
    <col min="5" max="5" width="13" customWidth="1"/>
    <col min="6" max="6" width="7.875" customWidth="1"/>
    <col min="7" max="7" width="13.25" customWidth="1"/>
    <col min="8" max="8" width="8" customWidth="1"/>
  </cols>
  <sheetData>
    <row r="1" ht="29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33"/>
      <c r="J1" s="33"/>
      <c r="K1" s="33"/>
      <c r="L1" s="33"/>
    </row>
    <row r="2" s="1" customFormat="1" ht="22.5" customHeight="1" spans="1:12">
      <c r="A2" s="8" t="s">
        <v>18</v>
      </c>
      <c r="B2" s="8"/>
      <c r="C2" s="9"/>
      <c r="D2" s="10"/>
      <c r="E2" s="8"/>
      <c r="F2" s="8"/>
      <c r="G2" s="8"/>
      <c r="H2" s="32"/>
      <c r="I2" s="32"/>
      <c r="J2" s="32"/>
      <c r="K2" s="32"/>
      <c r="L2" s="32"/>
    </row>
    <row r="3" s="1" customFormat="1" ht="24" customHeight="1" spans="1:8">
      <c r="A3" s="61" t="s">
        <v>2</v>
      </c>
      <c r="B3" s="12" t="s">
        <v>3</v>
      </c>
      <c r="C3" s="13" t="s">
        <v>4</v>
      </c>
      <c r="D3" s="14" t="s">
        <v>5</v>
      </c>
      <c r="E3" s="15" t="s">
        <v>6</v>
      </c>
      <c r="F3" s="16" t="s">
        <v>7</v>
      </c>
      <c r="G3" s="17" t="s">
        <v>8</v>
      </c>
      <c r="H3" s="16" t="s">
        <v>9</v>
      </c>
    </row>
    <row r="4" s="1" customFormat="1" ht="21" customHeight="1" spans="1:8">
      <c r="A4" s="22">
        <v>1</v>
      </c>
      <c r="B4" s="19" t="s">
        <v>19</v>
      </c>
      <c r="C4" s="18">
        <v>20200619</v>
      </c>
      <c r="D4" s="16">
        <v>50.25</v>
      </c>
      <c r="E4" s="12">
        <f>D4*0.4</f>
        <v>20.1</v>
      </c>
      <c r="F4" s="12">
        <v>0</v>
      </c>
      <c r="G4" s="12">
        <f>F4*0.6</f>
        <v>0</v>
      </c>
      <c r="H4" s="12">
        <f>E4+G4</f>
        <v>20.1</v>
      </c>
    </row>
    <row r="5" s="1" customFormat="1" ht="21" customHeight="1" spans="1:8">
      <c r="A5" s="18">
        <v>2</v>
      </c>
      <c r="B5" s="19" t="s">
        <v>19</v>
      </c>
      <c r="C5" s="18">
        <v>20200620</v>
      </c>
      <c r="D5" s="16">
        <v>52.5</v>
      </c>
      <c r="E5" s="12">
        <f>D5*0.4</f>
        <v>21</v>
      </c>
      <c r="F5" s="12">
        <v>82</v>
      </c>
      <c r="G5" s="12">
        <f>F5*0.6</f>
        <v>49.2</v>
      </c>
      <c r="H5" s="12">
        <f>E5+G5</f>
        <v>70.2</v>
      </c>
    </row>
    <row r="6" s="1" customFormat="1" ht="21" customHeight="1" spans="1:8">
      <c r="A6" s="22">
        <v>3</v>
      </c>
      <c r="B6" s="19" t="s">
        <v>19</v>
      </c>
      <c r="C6" s="18">
        <v>20200622</v>
      </c>
      <c r="D6" s="16">
        <v>59.25</v>
      </c>
      <c r="E6" s="12">
        <f>D6*0.4</f>
        <v>23.7</v>
      </c>
      <c r="F6" s="12">
        <v>78.2</v>
      </c>
      <c r="G6" s="12">
        <f>F6*0.6</f>
        <v>46.92</v>
      </c>
      <c r="H6" s="12">
        <f>E6+G6</f>
        <v>70.62</v>
      </c>
    </row>
  </sheetData>
  <mergeCells count="2">
    <mergeCell ref="A1:H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zoomScale="82" zoomScaleNormal="82" workbookViewId="0">
      <pane ySplit="3" topLeftCell="A4" activePane="bottomLeft" state="frozen"/>
      <selection/>
      <selection pane="bottomLeft" activeCell="H4" sqref="H4"/>
    </sheetView>
  </sheetViews>
  <sheetFormatPr defaultColWidth="9" defaultRowHeight="13.5"/>
  <cols>
    <col min="1" max="1" width="5.79166666666667" style="40" customWidth="1"/>
    <col min="2" max="2" width="13.4083333333333" style="40" customWidth="1"/>
    <col min="3" max="3" width="9.6" style="42" customWidth="1"/>
    <col min="4" max="4" width="8.53333333333333" style="43" customWidth="1"/>
    <col min="5" max="5" width="12.8" style="40" customWidth="1"/>
    <col min="6" max="6" width="9.13333333333333" style="44" customWidth="1"/>
    <col min="7" max="7" width="11.425" style="40" customWidth="1"/>
    <col min="8" max="8" width="9.13333333333333" style="44" customWidth="1"/>
    <col min="9" max="16384" width="9" style="40"/>
  </cols>
  <sheetData>
    <row r="1" ht="38" customHeight="1" spans="1:12">
      <c r="A1" s="45" t="s">
        <v>0</v>
      </c>
      <c r="B1" s="45"/>
      <c r="C1" s="45"/>
      <c r="D1" s="45"/>
      <c r="E1" s="45"/>
      <c r="F1" s="45"/>
      <c r="G1" s="45"/>
      <c r="H1" s="45"/>
      <c r="I1" s="60"/>
      <c r="J1" s="60"/>
      <c r="K1" s="60"/>
      <c r="L1" s="60"/>
    </row>
    <row r="2" s="40" customFormat="1" ht="28" customHeight="1" spans="1:12">
      <c r="A2" s="46" t="s">
        <v>20</v>
      </c>
      <c r="B2" s="46"/>
      <c r="C2" s="47"/>
      <c r="D2" s="48"/>
      <c r="E2" s="49"/>
      <c r="F2" s="50"/>
      <c r="G2" s="49"/>
      <c r="H2" s="51"/>
      <c r="I2" s="60"/>
      <c r="J2" s="60"/>
      <c r="K2" s="60"/>
      <c r="L2" s="60"/>
    </row>
    <row r="3" s="41" customFormat="1" ht="37" customHeight="1" spans="1:8">
      <c r="A3" s="39" t="s">
        <v>2</v>
      </c>
      <c r="B3" s="52" t="s">
        <v>3</v>
      </c>
      <c r="C3" s="39" t="s">
        <v>4</v>
      </c>
      <c r="D3" s="53" t="s">
        <v>5</v>
      </c>
      <c r="E3" s="54" t="s">
        <v>6</v>
      </c>
      <c r="F3" s="55" t="s">
        <v>7</v>
      </c>
      <c r="G3" s="56" t="s">
        <v>8</v>
      </c>
      <c r="H3" s="55" t="s">
        <v>9</v>
      </c>
    </row>
    <row r="4" s="40" customFormat="1" ht="30" customHeight="1" spans="1:8">
      <c r="A4" s="52">
        <v>1</v>
      </c>
      <c r="B4" s="57" t="s">
        <v>21</v>
      </c>
      <c r="C4" s="39">
        <v>20202509</v>
      </c>
      <c r="D4" s="58">
        <v>67.3</v>
      </c>
      <c r="E4" s="52">
        <f>D4*0.4</f>
        <v>26.92</v>
      </c>
      <c r="F4" s="59">
        <v>84.4</v>
      </c>
      <c r="G4" s="52">
        <f>F4*0.6</f>
        <v>50.64</v>
      </c>
      <c r="H4" s="59">
        <f>E4+G4</f>
        <v>77.56</v>
      </c>
    </row>
    <row r="5" s="40" customFormat="1" ht="30" customHeight="1" spans="1:8">
      <c r="A5" s="52">
        <v>2</v>
      </c>
      <c r="B5" s="57" t="s">
        <v>21</v>
      </c>
      <c r="C5" s="39">
        <v>20202503</v>
      </c>
      <c r="D5" s="58">
        <v>64.8</v>
      </c>
      <c r="E5" s="52">
        <f t="shared" ref="E5:E34" si="0">D5*0.4</f>
        <v>25.92</v>
      </c>
      <c r="F5" s="59">
        <v>85</v>
      </c>
      <c r="G5" s="52">
        <f t="shared" ref="G5:G34" si="1">F5*0.6</f>
        <v>51</v>
      </c>
      <c r="H5" s="59">
        <f t="shared" ref="H5:H34" si="2">E5+G5</f>
        <v>76.92</v>
      </c>
    </row>
    <row r="6" s="40" customFormat="1" ht="30" customHeight="1" spans="1:8">
      <c r="A6" s="52">
        <v>3</v>
      </c>
      <c r="B6" s="57" t="s">
        <v>21</v>
      </c>
      <c r="C6" s="39">
        <v>20202812</v>
      </c>
      <c r="D6" s="58">
        <v>63.6</v>
      </c>
      <c r="E6" s="52">
        <f t="shared" si="0"/>
        <v>25.44</v>
      </c>
      <c r="F6" s="59">
        <v>81.8</v>
      </c>
      <c r="G6" s="52">
        <f t="shared" si="1"/>
        <v>49.08</v>
      </c>
      <c r="H6" s="59">
        <f t="shared" si="2"/>
        <v>74.52</v>
      </c>
    </row>
    <row r="7" s="40" customFormat="1" ht="30" customHeight="1" spans="1:8">
      <c r="A7" s="52">
        <v>4</v>
      </c>
      <c r="B7" s="57" t="s">
        <v>21</v>
      </c>
      <c r="C7" s="39">
        <v>20202529</v>
      </c>
      <c r="D7" s="58">
        <v>60.8</v>
      </c>
      <c r="E7" s="52">
        <f t="shared" si="0"/>
        <v>24.32</v>
      </c>
      <c r="F7" s="59">
        <v>87</v>
      </c>
      <c r="G7" s="52">
        <f t="shared" si="1"/>
        <v>52.2</v>
      </c>
      <c r="H7" s="59">
        <f t="shared" si="2"/>
        <v>76.52</v>
      </c>
    </row>
    <row r="8" s="40" customFormat="1" ht="30" customHeight="1" spans="1:8">
      <c r="A8" s="52">
        <v>5</v>
      </c>
      <c r="B8" s="57" t="s">
        <v>21</v>
      </c>
      <c r="C8" s="39">
        <v>20202515</v>
      </c>
      <c r="D8" s="58">
        <v>57.3</v>
      </c>
      <c r="E8" s="52">
        <f t="shared" si="0"/>
        <v>22.92</v>
      </c>
      <c r="F8" s="59">
        <v>87</v>
      </c>
      <c r="G8" s="52">
        <f t="shared" si="1"/>
        <v>52.2</v>
      </c>
      <c r="H8" s="59">
        <f t="shared" si="2"/>
        <v>75.12</v>
      </c>
    </row>
    <row r="9" s="40" customFormat="1" ht="30" customHeight="1" spans="1:8">
      <c r="A9" s="52">
        <v>6</v>
      </c>
      <c r="B9" s="57" t="s">
        <v>21</v>
      </c>
      <c r="C9" s="39">
        <v>20202813</v>
      </c>
      <c r="D9" s="58">
        <v>55.8</v>
      </c>
      <c r="E9" s="52">
        <f t="shared" si="0"/>
        <v>22.32</v>
      </c>
      <c r="F9" s="59">
        <v>84.2</v>
      </c>
      <c r="G9" s="52">
        <f t="shared" si="1"/>
        <v>50.52</v>
      </c>
      <c r="H9" s="59">
        <f t="shared" si="2"/>
        <v>72.84</v>
      </c>
    </row>
    <row r="10" s="40" customFormat="1" ht="30" customHeight="1" spans="1:8">
      <c r="A10" s="52">
        <v>7</v>
      </c>
      <c r="B10" s="57" t="s">
        <v>21</v>
      </c>
      <c r="C10" s="39">
        <v>20202530</v>
      </c>
      <c r="D10" s="58">
        <v>55</v>
      </c>
      <c r="E10" s="52">
        <f t="shared" si="0"/>
        <v>22</v>
      </c>
      <c r="F10" s="59">
        <v>87.8</v>
      </c>
      <c r="G10" s="52">
        <f t="shared" si="1"/>
        <v>52.68</v>
      </c>
      <c r="H10" s="59">
        <f t="shared" si="2"/>
        <v>74.68</v>
      </c>
    </row>
    <row r="11" s="40" customFormat="1" ht="30" customHeight="1" spans="1:8">
      <c r="A11" s="52">
        <v>8</v>
      </c>
      <c r="B11" s="57" t="s">
        <v>21</v>
      </c>
      <c r="C11" s="39">
        <v>20202522</v>
      </c>
      <c r="D11" s="58">
        <v>54.8</v>
      </c>
      <c r="E11" s="52">
        <f t="shared" si="0"/>
        <v>21.92</v>
      </c>
      <c r="F11" s="59">
        <v>81.9</v>
      </c>
      <c r="G11" s="52">
        <f t="shared" si="1"/>
        <v>49.14</v>
      </c>
      <c r="H11" s="59">
        <f t="shared" si="2"/>
        <v>71.06</v>
      </c>
    </row>
    <row r="12" s="40" customFormat="1" ht="30" customHeight="1" spans="1:8">
      <c r="A12" s="52">
        <v>9</v>
      </c>
      <c r="B12" s="57" t="s">
        <v>21</v>
      </c>
      <c r="C12" s="39">
        <v>20202504</v>
      </c>
      <c r="D12" s="58">
        <v>54.3</v>
      </c>
      <c r="E12" s="52">
        <f t="shared" si="0"/>
        <v>21.72</v>
      </c>
      <c r="F12" s="59">
        <v>77.2</v>
      </c>
      <c r="G12" s="52">
        <f t="shared" si="1"/>
        <v>46.32</v>
      </c>
      <c r="H12" s="59">
        <f t="shared" si="2"/>
        <v>68.04</v>
      </c>
    </row>
    <row r="13" s="40" customFormat="1" ht="30" customHeight="1" spans="1:8">
      <c r="A13" s="52">
        <v>10</v>
      </c>
      <c r="B13" s="57" t="s">
        <v>21</v>
      </c>
      <c r="C13" s="39">
        <v>20202616</v>
      </c>
      <c r="D13" s="58">
        <v>54</v>
      </c>
      <c r="E13" s="52">
        <f t="shared" si="0"/>
        <v>21.6</v>
      </c>
      <c r="F13" s="59">
        <v>80.8</v>
      </c>
      <c r="G13" s="52">
        <f t="shared" si="1"/>
        <v>48.48</v>
      </c>
      <c r="H13" s="59">
        <f t="shared" si="2"/>
        <v>70.08</v>
      </c>
    </row>
    <row r="14" s="40" customFormat="1" ht="30" customHeight="1" spans="1:8">
      <c r="A14" s="52">
        <v>11</v>
      </c>
      <c r="B14" s="57" t="s">
        <v>21</v>
      </c>
      <c r="C14" s="39">
        <v>20202629</v>
      </c>
      <c r="D14" s="58">
        <v>53.5</v>
      </c>
      <c r="E14" s="52">
        <f t="shared" si="0"/>
        <v>21.4</v>
      </c>
      <c r="F14" s="59">
        <v>84.9</v>
      </c>
      <c r="G14" s="52">
        <f t="shared" si="1"/>
        <v>50.94</v>
      </c>
      <c r="H14" s="59">
        <f t="shared" si="2"/>
        <v>72.34</v>
      </c>
    </row>
    <row r="15" s="40" customFormat="1" ht="30" customHeight="1" spans="1:8">
      <c r="A15" s="52">
        <v>12</v>
      </c>
      <c r="B15" s="57" t="s">
        <v>21</v>
      </c>
      <c r="C15" s="39">
        <v>20202820</v>
      </c>
      <c r="D15" s="58">
        <v>53.2</v>
      </c>
      <c r="E15" s="52">
        <f t="shared" si="0"/>
        <v>21.28</v>
      </c>
      <c r="F15" s="59">
        <v>86.8</v>
      </c>
      <c r="G15" s="52">
        <f t="shared" si="1"/>
        <v>52.08</v>
      </c>
      <c r="H15" s="59">
        <f t="shared" si="2"/>
        <v>73.36</v>
      </c>
    </row>
    <row r="16" s="40" customFormat="1" ht="30" customHeight="1" spans="1:8">
      <c r="A16" s="52">
        <v>13</v>
      </c>
      <c r="B16" s="57" t="s">
        <v>21</v>
      </c>
      <c r="C16" s="39">
        <v>20202510</v>
      </c>
      <c r="D16" s="58">
        <v>52.8</v>
      </c>
      <c r="E16" s="52">
        <f t="shared" si="0"/>
        <v>21.12</v>
      </c>
      <c r="F16" s="59">
        <v>82.6</v>
      </c>
      <c r="G16" s="52">
        <f t="shared" si="1"/>
        <v>49.56</v>
      </c>
      <c r="H16" s="59">
        <f t="shared" si="2"/>
        <v>70.68</v>
      </c>
    </row>
    <row r="17" s="40" customFormat="1" ht="30" customHeight="1" spans="1:8">
      <c r="A17" s="52">
        <v>14</v>
      </c>
      <c r="B17" s="57" t="s">
        <v>21</v>
      </c>
      <c r="C17" s="39">
        <v>20202628</v>
      </c>
      <c r="D17" s="58">
        <v>52</v>
      </c>
      <c r="E17" s="52">
        <f t="shared" si="0"/>
        <v>20.8</v>
      </c>
      <c r="F17" s="59">
        <v>83.2</v>
      </c>
      <c r="G17" s="52">
        <f t="shared" si="1"/>
        <v>49.92</v>
      </c>
      <c r="H17" s="59">
        <f t="shared" si="2"/>
        <v>70.72</v>
      </c>
    </row>
    <row r="18" s="40" customFormat="1" ht="30" customHeight="1" spans="1:8">
      <c r="A18" s="52">
        <v>15</v>
      </c>
      <c r="B18" s="57" t="s">
        <v>21</v>
      </c>
      <c r="C18" s="39">
        <v>20202824</v>
      </c>
      <c r="D18" s="58">
        <v>51.8</v>
      </c>
      <c r="E18" s="52">
        <f t="shared" si="0"/>
        <v>20.72</v>
      </c>
      <c r="F18" s="59">
        <v>83.4</v>
      </c>
      <c r="G18" s="52">
        <f t="shared" si="1"/>
        <v>50.04</v>
      </c>
      <c r="H18" s="59">
        <f t="shared" si="2"/>
        <v>70.76</v>
      </c>
    </row>
    <row r="19" s="40" customFormat="1" ht="30" customHeight="1" spans="1:8">
      <c r="A19" s="52">
        <v>16</v>
      </c>
      <c r="B19" s="57" t="s">
        <v>21</v>
      </c>
      <c r="C19" s="39">
        <v>20202523</v>
      </c>
      <c r="D19" s="58">
        <v>51.5</v>
      </c>
      <c r="E19" s="52">
        <f t="shared" si="0"/>
        <v>20.6</v>
      </c>
      <c r="F19" s="59">
        <v>76.8</v>
      </c>
      <c r="G19" s="52">
        <f t="shared" si="1"/>
        <v>46.08</v>
      </c>
      <c r="H19" s="59">
        <f t="shared" si="2"/>
        <v>66.68</v>
      </c>
    </row>
    <row r="20" s="40" customFormat="1" ht="30" customHeight="1" spans="1:8">
      <c r="A20" s="52">
        <v>17</v>
      </c>
      <c r="B20" s="57" t="s">
        <v>21</v>
      </c>
      <c r="C20" s="39">
        <v>20202511</v>
      </c>
      <c r="D20" s="58">
        <v>51.4</v>
      </c>
      <c r="E20" s="52">
        <f t="shared" si="0"/>
        <v>20.56</v>
      </c>
      <c r="F20" s="59">
        <v>84</v>
      </c>
      <c r="G20" s="52">
        <f t="shared" si="1"/>
        <v>50.4</v>
      </c>
      <c r="H20" s="59">
        <f t="shared" si="2"/>
        <v>70.96</v>
      </c>
    </row>
    <row r="21" s="40" customFormat="1" ht="30" customHeight="1" spans="1:8">
      <c r="A21" s="52">
        <v>18</v>
      </c>
      <c r="B21" s="57" t="s">
        <v>21</v>
      </c>
      <c r="C21" s="39">
        <v>20202512</v>
      </c>
      <c r="D21" s="58">
        <v>50.1</v>
      </c>
      <c r="E21" s="52">
        <f t="shared" si="0"/>
        <v>20.04</v>
      </c>
      <c r="F21" s="59">
        <v>82.4</v>
      </c>
      <c r="G21" s="52">
        <f t="shared" si="1"/>
        <v>49.44</v>
      </c>
      <c r="H21" s="59">
        <f t="shared" si="2"/>
        <v>69.48</v>
      </c>
    </row>
    <row r="22" s="40" customFormat="1" ht="30" customHeight="1" spans="1:8">
      <c r="A22" s="52">
        <v>19</v>
      </c>
      <c r="B22" s="57" t="s">
        <v>21</v>
      </c>
      <c r="C22" s="39">
        <v>20202719</v>
      </c>
      <c r="D22" s="58">
        <v>50.1</v>
      </c>
      <c r="E22" s="52">
        <f t="shared" si="0"/>
        <v>20.04</v>
      </c>
      <c r="F22" s="59">
        <v>86.8</v>
      </c>
      <c r="G22" s="52">
        <f t="shared" si="1"/>
        <v>52.08</v>
      </c>
      <c r="H22" s="59">
        <f t="shared" si="2"/>
        <v>72.12</v>
      </c>
    </row>
    <row r="23" s="40" customFormat="1" ht="30" customHeight="1" spans="1:8">
      <c r="A23" s="52">
        <v>20</v>
      </c>
      <c r="B23" s="57" t="s">
        <v>21</v>
      </c>
      <c r="C23" s="39">
        <v>20202726</v>
      </c>
      <c r="D23" s="58">
        <v>50.1</v>
      </c>
      <c r="E23" s="52">
        <f t="shared" si="0"/>
        <v>20.04</v>
      </c>
      <c r="F23" s="59">
        <v>71.4</v>
      </c>
      <c r="G23" s="52">
        <f t="shared" si="1"/>
        <v>42.84</v>
      </c>
      <c r="H23" s="59">
        <f t="shared" si="2"/>
        <v>62.88</v>
      </c>
    </row>
    <row r="24" s="40" customFormat="1" ht="30" customHeight="1" spans="1:8">
      <c r="A24" s="52">
        <v>21</v>
      </c>
      <c r="B24" s="57" t="s">
        <v>21</v>
      </c>
      <c r="C24" s="39">
        <v>20202725</v>
      </c>
      <c r="D24" s="58">
        <v>49.3</v>
      </c>
      <c r="E24" s="52">
        <f t="shared" si="0"/>
        <v>19.72</v>
      </c>
      <c r="F24" s="59">
        <v>80.1</v>
      </c>
      <c r="G24" s="52">
        <f t="shared" si="1"/>
        <v>48.06</v>
      </c>
      <c r="H24" s="59">
        <f t="shared" si="2"/>
        <v>67.78</v>
      </c>
    </row>
    <row r="25" s="40" customFormat="1" ht="30" customHeight="1" spans="1:8">
      <c r="A25" s="52">
        <v>22</v>
      </c>
      <c r="B25" s="57" t="s">
        <v>21</v>
      </c>
      <c r="C25" s="39">
        <v>20202619</v>
      </c>
      <c r="D25" s="58">
        <v>48.7</v>
      </c>
      <c r="E25" s="52">
        <f t="shared" si="0"/>
        <v>19.48</v>
      </c>
      <c r="F25" s="59">
        <v>80.6</v>
      </c>
      <c r="G25" s="52">
        <f t="shared" si="1"/>
        <v>48.36</v>
      </c>
      <c r="H25" s="59">
        <f t="shared" si="2"/>
        <v>67.84</v>
      </c>
    </row>
    <row r="26" s="40" customFormat="1" ht="30" customHeight="1" spans="1:8">
      <c r="A26" s="52">
        <v>23</v>
      </c>
      <c r="B26" s="57" t="s">
        <v>21</v>
      </c>
      <c r="C26" s="39">
        <v>20202715</v>
      </c>
      <c r="D26" s="58">
        <v>48.7</v>
      </c>
      <c r="E26" s="52">
        <f t="shared" si="0"/>
        <v>19.48</v>
      </c>
      <c r="F26" s="59">
        <v>82.7</v>
      </c>
      <c r="G26" s="52">
        <f t="shared" si="1"/>
        <v>49.62</v>
      </c>
      <c r="H26" s="59">
        <f t="shared" si="2"/>
        <v>69.1</v>
      </c>
    </row>
    <row r="27" s="40" customFormat="1" ht="30" customHeight="1" spans="1:8">
      <c r="A27" s="52">
        <v>24</v>
      </c>
      <c r="B27" s="57" t="s">
        <v>21</v>
      </c>
      <c r="C27" s="39">
        <v>20202817</v>
      </c>
      <c r="D27" s="58">
        <v>48.6</v>
      </c>
      <c r="E27" s="52">
        <f t="shared" si="0"/>
        <v>19.44</v>
      </c>
      <c r="F27" s="59">
        <v>81.6</v>
      </c>
      <c r="G27" s="52">
        <f t="shared" si="1"/>
        <v>48.96</v>
      </c>
      <c r="H27" s="59">
        <f t="shared" si="2"/>
        <v>68.4</v>
      </c>
    </row>
    <row r="28" s="40" customFormat="1" ht="30" customHeight="1" spans="1:8">
      <c r="A28" s="52">
        <v>25</v>
      </c>
      <c r="B28" s="57" t="s">
        <v>21</v>
      </c>
      <c r="C28" s="39">
        <v>20202603</v>
      </c>
      <c r="D28" s="58">
        <v>48.3</v>
      </c>
      <c r="E28" s="52">
        <f t="shared" si="0"/>
        <v>19.32</v>
      </c>
      <c r="F28" s="59">
        <v>83.8</v>
      </c>
      <c r="G28" s="52">
        <f t="shared" si="1"/>
        <v>50.28</v>
      </c>
      <c r="H28" s="59">
        <f t="shared" si="2"/>
        <v>69.6</v>
      </c>
    </row>
    <row r="29" s="40" customFormat="1" ht="30" customHeight="1" spans="1:8">
      <c r="A29" s="52">
        <v>26</v>
      </c>
      <c r="B29" s="57" t="s">
        <v>21</v>
      </c>
      <c r="C29" s="39">
        <v>20202803</v>
      </c>
      <c r="D29" s="58">
        <v>48.3</v>
      </c>
      <c r="E29" s="52">
        <f t="shared" si="0"/>
        <v>19.32</v>
      </c>
      <c r="F29" s="59">
        <v>82.8</v>
      </c>
      <c r="G29" s="52">
        <f t="shared" si="1"/>
        <v>49.68</v>
      </c>
      <c r="H29" s="59">
        <f t="shared" si="2"/>
        <v>69</v>
      </c>
    </row>
    <row r="30" s="40" customFormat="1" ht="30" customHeight="1" spans="1:8">
      <c r="A30" s="52">
        <v>27</v>
      </c>
      <c r="B30" s="57" t="s">
        <v>21</v>
      </c>
      <c r="C30" s="39">
        <v>20202806</v>
      </c>
      <c r="D30" s="58">
        <v>48.3</v>
      </c>
      <c r="E30" s="52">
        <f t="shared" si="0"/>
        <v>19.32</v>
      </c>
      <c r="F30" s="59">
        <v>82</v>
      </c>
      <c r="G30" s="52">
        <f t="shared" si="1"/>
        <v>49.2</v>
      </c>
      <c r="H30" s="59">
        <f t="shared" si="2"/>
        <v>68.52</v>
      </c>
    </row>
    <row r="31" s="40" customFormat="1" ht="30" customHeight="1" spans="1:8">
      <c r="A31" s="52">
        <v>28</v>
      </c>
      <c r="B31" s="57" t="s">
        <v>21</v>
      </c>
      <c r="C31" s="39">
        <v>20202630</v>
      </c>
      <c r="D31" s="58">
        <v>47.9</v>
      </c>
      <c r="E31" s="52">
        <f t="shared" si="0"/>
        <v>19.16</v>
      </c>
      <c r="F31" s="59">
        <v>74.6</v>
      </c>
      <c r="G31" s="52">
        <f t="shared" si="1"/>
        <v>44.76</v>
      </c>
      <c r="H31" s="59">
        <f t="shared" si="2"/>
        <v>63.92</v>
      </c>
    </row>
    <row r="32" s="40" customFormat="1" ht="30" customHeight="1" spans="1:8">
      <c r="A32" s="52">
        <v>29</v>
      </c>
      <c r="B32" s="57" t="s">
        <v>21</v>
      </c>
      <c r="C32" s="39">
        <v>20202502</v>
      </c>
      <c r="D32" s="58">
        <v>47.6</v>
      </c>
      <c r="E32" s="52">
        <f t="shared" si="0"/>
        <v>19.04</v>
      </c>
      <c r="F32" s="59">
        <v>84.6</v>
      </c>
      <c r="G32" s="52">
        <f t="shared" si="1"/>
        <v>50.76</v>
      </c>
      <c r="H32" s="59">
        <f t="shared" si="2"/>
        <v>69.8</v>
      </c>
    </row>
    <row r="33" s="40" customFormat="1" ht="30" customHeight="1" spans="1:8">
      <c r="A33" s="52">
        <v>30</v>
      </c>
      <c r="B33" s="57" t="s">
        <v>21</v>
      </c>
      <c r="C33" s="39">
        <v>20202606</v>
      </c>
      <c r="D33" s="58">
        <v>47.1</v>
      </c>
      <c r="E33" s="52">
        <f t="shared" si="0"/>
        <v>18.84</v>
      </c>
      <c r="F33" s="59">
        <v>73</v>
      </c>
      <c r="G33" s="52">
        <f t="shared" si="1"/>
        <v>43.8</v>
      </c>
      <c r="H33" s="59">
        <f t="shared" si="2"/>
        <v>62.64</v>
      </c>
    </row>
    <row r="34" s="40" customFormat="1" ht="30" customHeight="1" spans="1:8">
      <c r="A34" s="52">
        <v>31</v>
      </c>
      <c r="B34" s="57" t="s">
        <v>21</v>
      </c>
      <c r="C34" s="39">
        <v>20202815</v>
      </c>
      <c r="D34" s="58">
        <v>47.1</v>
      </c>
      <c r="E34" s="52">
        <f t="shared" si="0"/>
        <v>18.84</v>
      </c>
      <c r="F34" s="59">
        <v>83.2</v>
      </c>
      <c r="G34" s="52">
        <f t="shared" si="1"/>
        <v>49.92</v>
      </c>
      <c r="H34" s="59">
        <f t="shared" si="2"/>
        <v>68.76</v>
      </c>
    </row>
  </sheetData>
  <sortState ref="B4:I35">
    <sortCondition ref="G4:G35"/>
  </sortState>
  <mergeCells count="2">
    <mergeCell ref="A1:H1"/>
    <mergeCell ref="A2:B2"/>
  </mergeCells>
  <pageMargins left="0.75" right="0.75" top="1" bottom="1" header="0.511805555555556" footer="0.51180555555555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G4" sqref="G4"/>
    </sheetView>
  </sheetViews>
  <sheetFormatPr defaultColWidth="9" defaultRowHeight="14.25" outlineLevelRow="5"/>
  <cols>
    <col min="1" max="1" width="4.5" style="26" customWidth="1"/>
    <col min="2" max="2" width="20.5" style="26" customWidth="1"/>
    <col min="3" max="3" width="9.5" style="26" customWidth="1"/>
    <col min="4" max="4" width="8.5" style="34" customWidth="1"/>
    <col min="5" max="5" width="11.125" style="26" customWidth="1"/>
    <col min="6" max="6" width="7.625" style="26" customWidth="1"/>
    <col min="7" max="7" width="10.375" style="26" customWidth="1"/>
    <col min="8" max="8" width="7.125" style="26" customWidth="1"/>
    <col min="9" max="16384" width="9" style="26"/>
  </cols>
  <sheetData>
    <row r="1" ht="29.25" customHeight="1" spans="1:12">
      <c r="A1" s="35" t="s">
        <v>0</v>
      </c>
      <c r="B1" s="35"/>
      <c r="C1" s="35"/>
      <c r="D1" s="35"/>
      <c r="E1" s="35"/>
      <c r="F1" s="35"/>
      <c r="G1" s="35"/>
      <c r="H1" s="35"/>
      <c r="I1" s="28"/>
      <c r="J1" s="28"/>
      <c r="K1" s="28"/>
      <c r="L1" s="28"/>
    </row>
    <row r="2" ht="22.5" customHeight="1" spans="1:12">
      <c r="A2" s="36" t="s">
        <v>22</v>
      </c>
      <c r="B2" s="36"/>
      <c r="C2" s="36"/>
      <c r="D2" s="37"/>
      <c r="E2" s="36"/>
      <c r="F2" s="36"/>
      <c r="G2" s="36"/>
      <c r="H2" s="28"/>
      <c r="I2" s="28"/>
      <c r="J2" s="28"/>
      <c r="K2" s="28"/>
      <c r="L2" s="28"/>
    </row>
    <row r="3" s="13" customFormat="1" ht="24" customHeight="1" spans="1:8">
      <c r="A3" s="12" t="s">
        <v>2</v>
      </c>
      <c r="B3" s="12" t="s">
        <v>3</v>
      </c>
      <c r="C3" s="19" t="s">
        <v>4</v>
      </c>
      <c r="D3" s="14" t="s">
        <v>5</v>
      </c>
      <c r="E3" s="15" t="s">
        <v>6</v>
      </c>
      <c r="F3" s="16" t="s">
        <v>7</v>
      </c>
      <c r="G3" s="17" t="s">
        <v>8</v>
      </c>
      <c r="H3" s="16" t="s">
        <v>9</v>
      </c>
    </row>
    <row r="4" s="13" customFormat="1" ht="21" customHeight="1" spans="1:8">
      <c r="A4" s="22">
        <v>1</v>
      </c>
      <c r="B4" s="38" t="s">
        <v>23</v>
      </c>
      <c r="C4" s="20">
        <v>20202004</v>
      </c>
      <c r="D4" s="21">
        <v>68.5</v>
      </c>
      <c r="E4" s="39">
        <f>D4*0.4</f>
        <v>27.4</v>
      </c>
      <c r="F4" s="39">
        <v>79.6</v>
      </c>
      <c r="G4" s="39">
        <f>F4*0.6</f>
        <v>47.76</v>
      </c>
      <c r="H4" s="19">
        <f>E4+G4</f>
        <v>75.16</v>
      </c>
    </row>
    <row r="5" s="13" customFormat="1" ht="21" customHeight="1" spans="1:8">
      <c r="A5" s="18">
        <v>2</v>
      </c>
      <c r="B5" s="38" t="s">
        <v>23</v>
      </c>
      <c r="C5" s="20">
        <v>20202023</v>
      </c>
      <c r="D5" s="21">
        <v>74.75</v>
      </c>
      <c r="E5" s="39">
        <f>D5*0.4</f>
        <v>29.9</v>
      </c>
      <c r="F5" s="39">
        <v>78.8</v>
      </c>
      <c r="G5" s="39">
        <f>F5*0.6</f>
        <v>47.28</v>
      </c>
      <c r="H5" s="19">
        <f>E5+G5</f>
        <v>77.18</v>
      </c>
    </row>
    <row r="6" s="13" customFormat="1" ht="21" customHeight="1" spans="1:8">
      <c r="A6" s="22">
        <v>3</v>
      </c>
      <c r="B6" s="38" t="s">
        <v>23</v>
      </c>
      <c r="C6" s="20">
        <v>20202029</v>
      </c>
      <c r="D6" s="21">
        <v>69</v>
      </c>
      <c r="E6" s="39">
        <f>D6*0.4</f>
        <v>27.6</v>
      </c>
      <c r="F6" s="39">
        <v>78</v>
      </c>
      <c r="G6" s="39">
        <f>F6*0.6</f>
        <v>46.8</v>
      </c>
      <c r="H6" s="19">
        <f>E6+G6</f>
        <v>74.4</v>
      </c>
    </row>
  </sheetData>
  <mergeCells count="2">
    <mergeCell ref="A1:H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H4" sqref="H4"/>
    </sheetView>
  </sheetViews>
  <sheetFormatPr defaultColWidth="9" defaultRowHeight="14.25"/>
  <cols>
    <col min="1" max="1" width="4" style="26" customWidth="1"/>
    <col min="2" max="2" width="20.875" style="26" customWidth="1"/>
    <col min="3" max="3" width="9.25" style="26" customWidth="1"/>
    <col min="4" max="4" width="7.125" style="26" customWidth="1"/>
    <col min="5" max="5" width="11" style="26" customWidth="1"/>
    <col min="6" max="6" width="9.25" style="26" customWidth="1"/>
    <col min="7" max="7" width="10.25" style="26" customWidth="1"/>
    <col min="8" max="8" width="7.375" style="26" customWidth="1"/>
    <col min="9" max="16384" width="9" style="26"/>
  </cols>
  <sheetData>
    <row r="1" ht="29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28"/>
      <c r="J1" s="28"/>
      <c r="K1" s="28"/>
      <c r="L1" s="28"/>
    </row>
    <row r="2" s="13" customFormat="1" ht="22.5" customHeight="1" spans="1:12">
      <c r="A2" s="31" t="s">
        <v>24</v>
      </c>
      <c r="B2" s="31"/>
      <c r="C2" s="31"/>
      <c r="D2" s="31"/>
      <c r="E2" s="31"/>
      <c r="F2" s="31"/>
      <c r="G2" s="31"/>
      <c r="H2" s="29"/>
      <c r="I2" s="29"/>
      <c r="J2" s="29"/>
      <c r="K2" s="29"/>
      <c r="L2" s="29"/>
    </row>
    <row r="3" s="13" customFormat="1" ht="27" customHeight="1" spans="1:8">
      <c r="A3" s="12" t="s">
        <v>2</v>
      </c>
      <c r="B3" s="12" t="s">
        <v>3</v>
      </c>
      <c r="C3" s="19" t="s">
        <v>4</v>
      </c>
      <c r="D3" s="14" t="s">
        <v>5</v>
      </c>
      <c r="E3" s="15" t="s">
        <v>6</v>
      </c>
      <c r="F3" s="16" t="s">
        <v>7</v>
      </c>
      <c r="G3" s="17" t="s">
        <v>8</v>
      </c>
      <c r="H3" s="16" t="s">
        <v>9</v>
      </c>
    </row>
    <row r="4" s="13" customFormat="1" ht="27" customHeight="1" spans="1:8">
      <c r="A4" s="22">
        <v>1</v>
      </c>
      <c r="B4" s="19" t="s">
        <v>25</v>
      </c>
      <c r="C4" s="19">
        <v>20202106</v>
      </c>
      <c r="D4" s="19">
        <v>37</v>
      </c>
      <c r="E4" s="19">
        <f>D4*0.4</f>
        <v>14.8</v>
      </c>
      <c r="F4" s="19">
        <v>74.8</v>
      </c>
      <c r="G4" s="19">
        <f>F4*0.6</f>
        <v>44.88</v>
      </c>
      <c r="H4" s="19">
        <f t="shared" ref="H4:H9" si="0">E4+G4</f>
        <v>59.68</v>
      </c>
    </row>
    <row r="5" s="13" customFormat="1" ht="27" customHeight="1" spans="1:8">
      <c r="A5" s="22">
        <v>2</v>
      </c>
      <c r="B5" s="19" t="s">
        <v>25</v>
      </c>
      <c r="C5" s="19">
        <v>20202109</v>
      </c>
      <c r="D5" s="19">
        <v>38</v>
      </c>
      <c r="E5" s="19">
        <f>D5*0.4</f>
        <v>15.2</v>
      </c>
      <c r="F5" s="19">
        <v>75.6</v>
      </c>
      <c r="G5" s="19">
        <f>F5*0.6</f>
        <v>45.36</v>
      </c>
      <c r="H5" s="19">
        <f t="shared" si="0"/>
        <v>60.56</v>
      </c>
    </row>
    <row r="6" s="13" customFormat="1" ht="27" customHeight="1" spans="1:8">
      <c r="A6" s="18">
        <v>3</v>
      </c>
      <c r="B6" s="19" t="s">
        <v>25</v>
      </c>
      <c r="C6" s="19">
        <v>20202111</v>
      </c>
      <c r="D6" s="19">
        <v>42</v>
      </c>
      <c r="E6" s="19">
        <f t="shared" ref="E6:E17" si="1">D6*0.4</f>
        <v>16.8</v>
      </c>
      <c r="F6" s="19">
        <v>80.4</v>
      </c>
      <c r="G6" s="19">
        <f t="shared" ref="G6:G17" si="2">F6*0.6</f>
        <v>48.24</v>
      </c>
      <c r="H6" s="19">
        <f t="shared" si="0"/>
        <v>65.04</v>
      </c>
    </row>
    <row r="7" s="13" customFormat="1" ht="27" customHeight="1" spans="1:8">
      <c r="A7" s="22">
        <v>4</v>
      </c>
      <c r="B7" s="19" t="s">
        <v>25</v>
      </c>
      <c r="C7" s="19">
        <v>20202112</v>
      </c>
      <c r="D7" s="19">
        <v>49</v>
      </c>
      <c r="E7" s="19">
        <f t="shared" si="1"/>
        <v>19.6</v>
      </c>
      <c r="F7" s="19">
        <v>77.4</v>
      </c>
      <c r="G7" s="19">
        <f t="shared" si="2"/>
        <v>46.44</v>
      </c>
      <c r="H7" s="19">
        <f t="shared" si="0"/>
        <v>66.04</v>
      </c>
    </row>
    <row r="8" s="13" customFormat="1" ht="27" customHeight="1" spans="1:8">
      <c r="A8" s="22">
        <v>5</v>
      </c>
      <c r="B8" s="19" t="s">
        <v>25</v>
      </c>
      <c r="C8" s="19">
        <v>20202118</v>
      </c>
      <c r="D8" s="19">
        <v>36</v>
      </c>
      <c r="E8" s="19">
        <f t="shared" si="1"/>
        <v>14.4</v>
      </c>
      <c r="F8" s="19">
        <v>78.2</v>
      </c>
      <c r="G8" s="19">
        <f t="shared" si="2"/>
        <v>46.92</v>
      </c>
      <c r="H8" s="19">
        <f t="shared" si="0"/>
        <v>61.32</v>
      </c>
    </row>
    <row r="9" s="13" customFormat="1" ht="27" customHeight="1" spans="1:8">
      <c r="A9" s="22">
        <v>6</v>
      </c>
      <c r="B9" s="19" t="s">
        <v>25</v>
      </c>
      <c r="C9" s="19">
        <v>20202120</v>
      </c>
      <c r="D9" s="19">
        <v>47</v>
      </c>
      <c r="E9" s="19">
        <f t="shared" si="1"/>
        <v>18.8</v>
      </c>
      <c r="F9" s="19">
        <v>0</v>
      </c>
      <c r="G9" s="19">
        <f t="shared" si="2"/>
        <v>0</v>
      </c>
      <c r="H9" s="19">
        <f t="shared" si="0"/>
        <v>18.8</v>
      </c>
    </row>
  </sheetData>
  <mergeCells count="2">
    <mergeCell ref="A1:H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pane ySplit="3" topLeftCell="A4" activePane="bottomLeft" state="frozen"/>
      <selection/>
      <selection pane="bottomLeft" activeCell="H5" sqref="H5"/>
    </sheetView>
  </sheetViews>
  <sheetFormatPr defaultColWidth="9" defaultRowHeight="14.25" outlineLevelRow="5"/>
  <cols>
    <col min="1" max="1" width="4.375" style="30" customWidth="1"/>
    <col min="2" max="2" width="13.625" style="30" customWidth="1"/>
    <col min="3" max="4" width="8.75" style="26" customWidth="1"/>
    <col min="5" max="5" width="11.125" style="26" customWidth="1"/>
    <col min="6" max="6" width="8.75" style="30" customWidth="1"/>
    <col min="7" max="7" width="10.5" style="30" customWidth="1"/>
    <col min="8" max="8" width="8.75" style="30" customWidth="1"/>
    <col min="9" max="16384" width="9" style="30"/>
  </cols>
  <sheetData>
    <row r="1" ht="29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33"/>
      <c r="J1" s="33"/>
      <c r="K1" s="33"/>
      <c r="L1" s="33"/>
    </row>
    <row r="2" s="2" customFormat="1" ht="22.5" customHeight="1" spans="1:12">
      <c r="A2" s="31" t="s">
        <v>26</v>
      </c>
      <c r="B2" s="31"/>
      <c r="C2" s="9"/>
      <c r="D2" s="9"/>
      <c r="E2" s="9"/>
      <c r="F2" s="31"/>
      <c r="G2" s="31"/>
      <c r="H2" s="32"/>
      <c r="I2" s="32"/>
      <c r="J2" s="32"/>
      <c r="K2" s="32"/>
      <c r="L2" s="32"/>
    </row>
    <row r="3" s="13" customFormat="1" ht="24" customHeight="1" spans="1:8">
      <c r="A3" s="12" t="s">
        <v>2</v>
      </c>
      <c r="B3" s="12" t="s">
        <v>3</v>
      </c>
      <c r="C3" s="19" t="s">
        <v>4</v>
      </c>
      <c r="D3" s="14" t="s">
        <v>5</v>
      </c>
      <c r="E3" s="15" t="s">
        <v>6</v>
      </c>
      <c r="F3" s="16" t="s">
        <v>7</v>
      </c>
      <c r="G3" s="17" t="s">
        <v>8</v>
      </c>
      <c r="H3" s="16" t="s">
        <v>9</v>
      </c>
    </row>
    <row r="4" s="13" customFormat="1" ht="21" customHeight="1" spans="1:8">
      <c r="A4" s="22">
        <v>1</v>
      </c>
      <c r="B4" s="19" t="s">
        <v>27</v>
      </c>
      <c r="C4" s="19">
        <v>20202129</v>
      </c>
      <c r="D4" s="19">
        <v>56</v>
      </c>
      <c r="E4" s="19">
        <f>D4*0.4</f>
        <v>22.4</v>
      </c>
      <c r="F4" s="19">
        <v>80.4</v>
      </c>
      <c r="G4" s="19">
        <f>F4*0.6</f>
        <v>48.24</v>
      </c>
      <c r="H4" s="19">
        <f>E4+G4</f>
        <v>70.64</v>
      </c>
    </row>
    <row r="5" s="13" customFormat="1" ht="21" customHeight="1" spans="1:8">
      <c r="A5" s="18">
        <v>2</v>
      </c>
      <c r="B5" s="19" t="s">
        <v>27</v>
      </c>
      <c r="C5" s="20">
        <v>20202229</v>
      </c>
      <c r="D5" s="20">
        <v>55.25</v>
      </c>
      <c r="E5" s="19">
        <f>D5*0.4</f>
        <v>22.1</v>
      </c>
      <c r="F5" s="19">
        <v>86.6</v>
      </c>
      <c r="G5" s="19">
        <f>F5*0.6</f>
        <v>51.96</v>
      </c>
      <c r="H5" s="19">
        <f>E5+G5</f>
        <v>74.06</v>
      </c>
    </row>
    <row r="6" s="13" customFormat="1" ht="21" customHeight="1" spans="1:8">
      <c r="A6" s="18">
        <v>3</v>
      </c>
      <c r="B6" s="19" t="s">
        <v>27</v>
      </c>
      <c r="C6" s="19">
        <v>20202310</v>
      </c>
      <c r="D6" s="19">
        <v>60</v>
      </c>
      <c r="E6" s="19">
        <f>D6*0.4</f>
        <v>24</v>
      </c>
      <c r="F6" s="19">
        <v>81.6</v>
      </c>
      <c r="G6" s="19">
        <f>F6*0.6</f>
        <v>48.96</v>
      </c>
      <c r="H6" s="19">
        <f>E6+G6</f>
        <v>72.96</v>
      </c>
    </row>
  </sheetData>
  <mergeCells count="2">
    <mergeCell ref="A1:H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workbookViewId="0">
      <selection activeCell="H4" sqref="H4"/>
    </sheetView>
  </sheetViews>
  <sheetFormatPr defaultColWidth="9" defaultRowHeight="14.25" outlineLevelRow="4"/>
  <cols>
    <col min="1" max="1" width="5.625" customWidth="1"/>
    <col min="2" max="2" width="18.125" customWidth="1"/>
    <col min="3" max="3" width="9.75" style="26" customWidth="1"/>
    <col min="4" max="4" width="6.625" style="26" customWidth="1"/>
    <col min="5" max="5" width="12.75" style="26" customWidth="1"/>
    <col min="6" max="6" width="8" customWidth="1"/>
    <col min="7" max="7" width="10" customWidth="1"/>
    <col min="8" max="8" width="7" customWidth="1"/>
  </cols>
  <sheetData>
    <row r="1" s="6" customFormat="1" ht="29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28"/>
      <c r="J1" s="28"/>
      <c r="K1" s="28"/>
      <c r="L1" s="28"/>
    </row>
    <row r="2" s="25" customFormat="1" ht="22.5" customHeight="1" spans="1:12">
      <c r="A2" s="27" t="s">
        <v>28</v>
      </c>
      <c r="B2" s="27"/>
      <c r="C2" s="27"/>
      <c r="D2" s="27"/>
      <c r="E2" s="27"/>
      <c r="F2" s="27"/>
      <c r="G2" s="27"/>
      <c r="H2" s="27"/>
      <c r="I2" s="29"/>
      <c r="J2" s="29"/>
      <c r="K2" s="29"/>
      <c r="L2" s="29"/>
    </row>
    <row r="3" s="25" customFormat="1" ht="24" customHeight="1" spans="1:8">
      <c r="A3" s="12" t="s">
        <v>2</v>
      </c>
      <c r="B3" s="12" t="s">
        <v>3</v>
      </c>
      <c r="C3" s="19" t="s">
        <v>4</v>
      </c>
      <c r="D3" s="14" t="s">
        <v>5</v>
      </c>
      <c r="E3" s="15" t="s">
        <v>6</v>
      </c>
      <c r="F3" s="16" t="s">
        <v>7</v>
      </c>
      <c r="G3" s="17" t="s">
        <v>8</v>
      </c>
      <c r="H3" s="16" t="s">
        <v>9</v>
      </c>
    </row>
    <row r="4" s="25" customFormat="1" ht="21" customHeight="1" spans="1:8">
      <c r="A4" s="22">
        <v>1</v>
      </c>
      <c r="B4" s="19" t="s">
        <v>29</v>
      </c>
      <c r="C4" s="18">
        <v>20200626</v>
      </c>
      <c r="D4" s="18">
        <v>80</v>
      </c>
      <c r="E4" s="18">
        <f>D4*0.4</f>
        <v>32</v>
      </c>
      <c r="F4" s="12">
        <v>84.8</v>
      </c>
      <c r="G4" s="12">
        <f>F4*0.6</f>
        <v>50.88</v>
      </c>
      <c r="H4" s="12">
        <f>E4+G4</f>
        <v>82.88</v>
      </c>
    </row>
    <row r="5" s="25" customFormat="1" ht="21" customHeight="1" spans="1:8">
      <c r="A5" s="18">
        <v>2</v>
      </c>
      <c r="B5" s="19" t="s">
        <v>29</v>
      </c>
      <c r="C5" s="18">
        <v>20200627</v>
      </c>
      <c r="D5" s="18">
        <v>36</v>
      </c>
      <c r="E5" s="18">
        <f>D5*0.4</f>
        <v>14.4</v>
      </c>
      <c r="F5" s="12">
        <v>81.8</v>
      </c>
      <c r="G5" s="12">
        <f>F5*0.6</f>
        <v>49.08</v>
      </c>
      <c r="H5" s="12">
        <f>E5+G5</f>
        <v>63.48</v>
      </c>
    </row>
  </sheetData>
  <mergeCells count="2">
    <mergeCell ref="A1:H1"/>
    <mergeCell ref="A2:H2"/>
  </mergeCells>
  <pageMargins left="0.75" right="0.75" top="1" bottom="1" header="0.511805555555556" footer="0.511805555555556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H6" sqref="H6"/>
    </sheetView>
  </sheetViews>
  <sheetFormatPr defaultColWidth="9" defaultRowHeight="14.25" outlineLevelRow="5"/>
  <cols>
    <col min="1" max="1" width="4.875" style="3" customWidth="1"/>
    <col min="2" max="2" width="15" style="3" customWidth="1"/>
    <col min="3" max="3" width="11.375" style="4" customWidth="1"/>
    <col min="4" max="4" width="9" style="5" customWidth="1"/>
    <col min="5" max="5" width="10.625" style="4" customWidth="1"/>
    <col min="6" max="7" width="9" style="3" customWidth="1"/>
    <col min="8" max="8" width="7.625" style="6" customWidth="1"/>
    <col min="9" max="16384" width="9" style="3"/>
  </cols>
  <sheetData>
    <row r="1" ht="29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23"/>
      <c r="J1" s="23"/>
      <c r="K1" s="23"/>
      <c r="L1" s="23"/>
    </row>
    <row r="2" s="1" customFormat="1" ht="22.5" customHeight="1" spans="1:12">
      <c r="A2" s="8" t="s">
        <v>30</v>
      </c>
      <c r="B2" s="8"/>
      <c r="C2" s="9"/>
      <c r="D2" s="10"/>
      <c r="E2" s="9"/>
      <c r="F2" s="8"/>
      <c r="G2" s="8"/>
      <c r="H2" s="11"/>
      <c r="I2" s="24"/>
      <c r="J2" s="24"/>
      <c r="K2" s="24"/>
      <c r="L2" s="24"/>
    </row>
    <row r="3" s="1" customFormat="1" ht="24" customHeight="1" spans="1:8">
      <c r="A3" s="12" t="s">
        <v>2</v>
      </c>
      <c r="B3" s="12" t="s">
        <v>3</v>
      </c>
      <c r="C3" s="13" t="s">
        <v>4</v>
      </c>
      <c r="D3" s="14" t="s">
        <v>5</v>
      </c>
      <c r="E3" s="15" t="s">
        <v>6</v>
      </c>
      <c r="F3" s="16" t="s">
        <v>7</v>
      </c>
      <c r="G3" s="17" t="s">
        <v>8</v>
      </c>
      <c r="H3" s="16" t="s">
        <v>9</v>
      </c>
    </row>
    <row r="4" s="2" customFormat="1" ht="21" customHeight="1" spans="1:8">
      <c r="A4" s="18">
        <v>1</v>
      </c>
      <c r="B4" s="19" t="s">
        <v>31</v>
      </c>
      <c r="C4" s="20">
        <v>20202406</v>
      </c>
      <c r="D4" s="21">
        <v>60.75</v>
      </c>
      <c r="E4" s="20">
        <f>D4*0.4</f>
        <v>24.3</v>
      </c>
      <c r="F4" s="19">
        <v>81.3</v>
      </c>
      <c r="G4" s="19">
        <f>F4*0.6</f>
        <v>48.78</v>
      </c>
      <c r="H4" s="19">
        <f>E4+G4</f>
        <v>73.08</v>
      </c>
    </row>
    <row r="5" s="2" customFormat="1" ht="21" customHeight="1" spans="1:8">
      <c r="A5" s="22">
        <v>2</v>
      </c>
      <c r="B5" s="19" t="s">
        <v>31</v>
      </c>
      <c r="C5" s="20">
        <v>20202413</v>
      </c>
      <c r="D5" s="21">
        <v>58.4</v>
      </c>
      <c r="E5" s="20">
        <f>D5*0.4</f>
        <v>23.36</v>
      </c>
      <c r="F5" s="19">
        <v>75.8</v>
      </c>
      <c r="G5" s="19">
        <f>F5*0.6</f>
        <v>45.48</v>
      </c>
      <c r="H5" s="19">
        <f>E5+G5</f>
        <v>68.84</v>
      </c>
    </row>
    <row r="6" s="2" customFormat="1" ht="21" customHeight="1" spans="1:8">
      <c r="A6" s="18">
        <v>3</v>
      </c>
      <c r="B6" s="19" t="s">
        <v>31</v>
      </c>
      <c r="C6" s="20">
        <v>20202419</v>
      </c>
      <c r="D6" s="21">
        <v>62.65</v>
      </c>
      <c r="E6" s="20">
        <f>D6*0.4</f>
        <v>25.06</v>
      </c>
      <c r="F6" s="19">
        <v>77.4</v>
      </c>
      <c r="G6" s="19">
        <f>F6*0.6</f>
        <v>46.44</v>
      </c>
      <c r="H6" s="19">
        <f>E6+G6</f>
        <v>71.5</v>
      </c>
    </row>
  </sheetData>
  <mergeCells count="2">
    <mergeCell ref="A1:H1"/>
    <mergeCell ref="A2:G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妇幼保健院</vt:lpstr>
      <vt:lpstr>卫生计生综合监督执法局</vt:lpstr>
      <vt:lpstr>疾控中心</vt:lpstr>
      <vt:lpstr>乡镇西医临床</vt:lpstr>
      <vt:lpstr>乡镇中医临床</vt:lpstr>
      <vt:lpstr>乡镇口腔</vt:lpstr>
      <vt:lpstr>乡镇护理</vt:lpstr>
      <vt:lpstr>乡镇医学技术1</vt:lpstr>
      <vt:lpstr>乡镇医学技术2</vt:lpstr>
      <vt:lpstr>乡镇会计</vt:lpstr>
      <vt:lpstr>乡镇医疗器械维修</vt:lpstr>
      <vt:lpstr>乡镇药剂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韩玉梅</dc:creator>
  <cp:lastModifiedBy>Administrator</cp:lastModifiedBy>
  <cp:revision>1</cp:revision>
  <dcterms:created xsi:type="dcterms:W3CDTF">2015-06-12T02:24:00Z</dcterms:created>
  <cp:lastPrinted>2018-05-14T06:40:00Z</cp:lastPrinted>
  <dcterms:modified xsi:type="dcterms:W3CDTF">2020-06-24T07:53:37Z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